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ΑνάΣχολείο" sheetId="1" r:id="rId1"/>
  </sheets>
  <definedNames>
    <definedName name="_xlnm._FilterDatabase" localSheetId="0" hidden="1">'ΑνάΣχολείο'!$A$1:$M$190</definedName>
    <definedName name="_xlfn.AGGREGATE" hidden="1">#NAME?</definedName>
    <definedName name="_xlnm.Print_Titles" localSheetId="0">'ΑνάΣχολείο'!$1:$1</definedName>
  </definedNames>
  <calcPr fullCalcOnLoad="1"/>
</workbook>
</file>

<file path=xl/sharedStrings.xml><?xml version="1.0" encoding="utf-8"?>
<sst xmlns="http://schemas.openxmlformats.org/spreadsheetml/2006/main" count="966" uniqueCount="337">
  <si>
    <t>ΣΧΟΛΕΙΟ</t>
  </si>
  <si>
    <t>Α.Μ.</t>
  </si>
  <si>
    <t>ΕΠΩΝΥΜΟ</t>
  </si>
  <si>
    <t>ΟΝΟΜΑ</t>
  </si>
  <si>
    <t>ΠΑΤΡΩΝΥΜΟ</t>
  </si>
  <si>
    <t>ΚΛΑΔΟΣ</t>
  </si>
  <si>
    <t>ΜΟΡΙΑ</t>
  </si>
  <si>
    <t xml:space="preserve">ΕΠΙΛΟΓΗ </t>
  </si>
  <si>
    <t>ΝΕΟΣ</t>
  </si>
  <si>
    <t>ΨΗΦΟΙ</t>
  </si>
  <si>
    <t>%</t>
  </si>
  <si>
    <t>ΣΥΝΟΛΙΚΑ</t>
  </si>
  <si>
    <t>ΕΓΓΕΓΡΑΜΜΕΝΟΙ</t>
  </si>
  <si>
    <t>ΠΑΡΟΝΤΕΣ</t>
  </si>
  <si>
    <t>ΨΗΦΙΣΑΝΤΕΣ</t>
  </si>
  <si>
    <t>ΑΚΥΡΑ</t>
  </si>
  <si>
    <t>ΕΓΚΥΡΑ</t>
  </si>
  <si>
    <t>ΛΕΥΚΑ</t>
  </si>
  <si>
    <t>1ο ΓΕΝΙΚΟ ΛΥΚΕΙΟ ΑΓΡΙΝΙΟΥ</t>
  </si>
  <si>
    <t>ΤΣΙΠΑΣ</t>
  </si>
  <si>
    <t>ΓΕΩΡΓΙΟΣ</t>
  </si>
  <si>
    <t>ΝΙΚΟΛΑΟΣ</t>
  </si>
  <si>
    <t>ΠΕ04.04</t>
  </si>
  <si>
    <t>ΓΙΑΝΝΑΚΑΣ</t>
  </si>
  <si>
    <t>ΚΩΝΣΤΑΝΤΙΝΟΣ</t>
  </si>
  <si>
    <t>ΑΝΤΩΝΙΟΣ</t>
  </si>
  <si>
    <t>ΠΕ03</t>
  </si>
  <si>
    <t>ΜΑΡΓΑΡΑ</t>
  </si>
  <si>
    <t>ΘΕΟΔΩΡΑ</t>
  </si>
  <si>
    <t>ΑΘΑΝΑΣΙΟΣ</t>
  </si>
  <si>
    <t>ΠΕ10</t>
  </si>
  <si>
    <t>ΣΚΑΦΙΔΑΣ</t>
  </si>
  <si>
    <t>ΠΕ11</t>
  </si>
  <si>
    <t>ΣΑΡΔΕΛΗΣ</t>
  </si>
  <si>
    <t>ΦΩΤΙΟΣ</t>
  </si>
  <si>
    <t>ΠΕ02</t>
  </si>
  <si>
    <t>1ο ΓΕΝΙΚΟ ΛΥΚΕΙΟ ΜΕΣΟΛΟΓΓΙΟΥ</t>
  </si>
  <si>
    <t>ΞΟΥΡΓΙΑΣ</t>
  </si>
  <si>
    <t>ΣΠΥΡΙΔΩΝ</t>
  </si>
  <si>
    <t>ΧΡΗΣΤΟΣ</t>
  </si>
  <si>
    <t>ΠΕ19</t>
  </si>
  <si>
    <t>ΝΤΑΛΙΑΝΗΣ</t>
  </si>
  <si>
    <t>ΕΛΕΥΘΕΡΙΟΣ</t>
  </si>
  <si>
    <t>1ο ΓΕΝΙΚΟ ΛΥΚΕΙΟ ΝΑΥΠΑΚΤΟΥ</t>
  </si>
  <si>
    <t>ΜΠΑΡΜΠΟΠΟΥΛΟΣ</t>
  </si>
  <si>
    <t>ΠΙΤΣΙΑΚΚΑΣ</t>
  </si>
  <si>
    <t>ΠΕΤΡΟΣ</t>
  </si>
  <si>
    <t>ΠΑΝΤΕΛΗΣ</t>
  </si>
  <si>
    <t>1ο ΓΥΜΝΑΣΙΟ ΑΓΡΙΝΙΟΥ</t>
  </si>
  <si>
    <t>ΚΑΒΑΛΛΑΡΗΣ</t>
  </si>
  <si>
    <t>ΙΩΑΝΝΗΣ</t>
  </si>
  <si>
    <t>ΠΕ04.05</t>
  </si>
  <si>
    <t>ΚΟΥΡΤΗ</t>
  </si>
  <si>
    <t>ΜΑΡΙΑ</t>
  </si>
  <si>
    <t>ΠΕ06</t>
  </si>
  <si>
    <t>1ο ΓΥΜΝΑΣΙΟ ΜΕΣΟΛΟΓΓΙΟΥ</t>
  </si>
  <si>
    <t>ΓΙΩΤΗΣ</t>
  </si>
  <si>
    <t>ΑΣΗΜΑΚΗΣ</t>
  </si>
  <si>
    <t>ΖΩΗΣ</t>
  </si>
  <si>
    <t>1ο ΓΥΜΝΑΣΙΟ ΝΑΥΠΑΚΤΟΥ</t>
  </si>
  <si>
    <t>ΚΟΥΤΣΟΓΙΑΝΝΗ</t>
  </si>
  <si>
    <t>ΙΩΑΝΝΑ</t>
  </si>
  <si>
    <t>ΠΕ09</t>
  </si>
  <si>
    <t>ΤΕΦΑΣ</t>
  </si>
  <si>
    <t>ΣΩΤΗΡΙΟΣ</t>
  </si>
  <si>
    <t>1ο ΕΠΑ.Λ. ΑΓΡΙΝΙΟΥ</t>
  </si>
  <si>
    <t>ΠΑΠΟΥΤΣΗΣ</t>
  </si>
  <si>
    <t>ΕΥΑΓΓΕΛΟΣ</t>
  </si>
  <si>
    <t>ΠΕ17.02</t>
  </si>
  <si>
    <t>ΘΕΟΔΩΡΟΠΟΥΛΟΥ</t>
  </si>
  <si>
    <t>ΕΛΕΝΗ</t>
  </si>
  <si>
    <t>2ο ΓΕΝΙΚΟ ΛΥΚΕΙΟ ΑΓΡΙΝΙΟΥ</t>
  </si>
  <si>
    <t>ΑΓΓΕΛΟΠΟΥΛΟΣ</t>
  </si>
  <si>
    <t>ΒΑΣΙΛΕΙΟΣ</t>
  </si>
  <si>
    <t>ΤΟΥΛΑΣ</t>
  </si>
  <si>
    <t>ΑΝΔΡΕΑΣ</t>
  </si>
  <si>
    <t>ΠΕ04.01</t>
  </si>
  <si>
    <t>ΚΑΠΕΡΔΑΣ</t>
  </si>
  <si>
    <t>2ο ΓΕΝΙΚΟ ΛΥΚΕΙΟ ΜΕΣΟΛΟΓΓΙΟΥ</t>
  </si>
  <si>
    <t>ΤΡΙΑΝΤΑΦΥΛΛΟΥ</t>
  </si>
  <si>
    <t>ΔΗΜΗΤΡΙΟΣ</t>
  </si>
  <si>
    <t>ΠΑΥΛΟΣ</t>
  </si>
  <si>
    <t>2ο ΓΕΝΙΚΟ ΛΥΚΕΙΟ ΝΑΥΠΑΚΤΟΥ</t>
  </si>
  <si>
    <t>ΚΡΙΑΡΑΣ</t>
  </si>
  <si>
    <t>2ο ΓΥΜΝΑΣΙΟ ΑΓΡΙΝΙΟΥ</t>
  </si>
  <si>
    <t>ΒΑΡΔΙΑΣ</t>
  </si>
  <si>
    <t>ΕΥΣΤΑΘΙΟΣ</t>
  </si>
  <si>
    <t>2ο ΓΥΜΝΑΣΙΟ ΜΕΣΟΛΟΓΓΙΟΥ</t>
  </si>
  <si>
    <t>ΖΑΒΙΤΣΑΝΑΚΗΣ</t>
  </si>
  <si>
    <t>ΠΑΝΑΓΙΩΤΗΣ</t>
  </si>
  <si>
    <t>ΕΛΠΙΔΟΦΟΡΟΣ</t>
  </si>
  <si>
    <t>2ο ΓΥΜΝΑΣΙΟ ΝΑΥΠΑΚΤΟΥ</t>
  </si>
  <si>
    <t>ΜΠΕΚΟΣ</t>
  </si>
  <si>
    <t>ΠΕ20</t>
  </si>
  <si>
    <t>2ο ΕΠΑ.Λ. ΑΓΡΙΝΙΟΥ</t>
  </si>
  <si>
    <t>ΦΛΩΡΟΠΟΥΛΟΣ</t>
  </si>
  <si>
    <t>ΧΡΙΣΤΟΓΙΑΝΝΗΣ</t>
  </si>
  <si>
    <t>3ο ΓΕΝΙΚΟ ΛΥΚΕΙΟ ΑΓΡΙΝΙΟΥ</t>
  </si>
  <si>
    <t>ΑΘΑΝΑΣΙΑ</t>
  </si>
  <si>
    <t>ΠΙΤΣΑΣ</t>
  </si>
  <si>
    <t>3ο ΓΥΜΝΑΣΙΟ ΑΓΡΙΝΙΟΥ</t>
  </si>
  <si>
    <t>ΑΔΑΜΗΣ</t>
  </si>
  <si>
    <t>ΕΥΘΥΜΙΟΣ</t>
  </si>
  <si>
    <t>ΚΑΜΑΡΙΑΡΗ</t>
  </si>
  <si>
    <t>ΝΙΚΗ</t>
  </si>
  <si>
    <t>ΓΕΩΡΓΙΑΔΗΣ</t>
  </si>
  <si>
    <t>ΠΕ16.01</t>
  </si>
  <si>
    <t>ΚΑΓΚΕΛΑΡΗΣ</t>
  </si>
  <si>
    <t>ΓΡΑΨΑΣ</t>
  </si>
  <si>
    <t>3ο ΓΥΜΝΑΣΙΟ ΝΑΥΠΑΚΤΟΥ</t>
  </si>
  <si>
    <t>ΑΔΑΜΟΠΟΥΛΟΥ</t>
  </si>
  <si>
    <t>4ο ΓΕΝΙΚΟ ΛΥΚΕΙΟ ΑΓΡΙΝΙΟΥ</t>
  </si>
  <si>
    <t>4ο ΓΥΜΝΑΣΙΟ ΑΓΡΙΝΙΟΥ</t>
  </si>
  <si>
    <t>ΖΟΡΜΠΑ</t>
  </si>
  <si>
    <t>ΒΗΣΣΑΡΙΑ</t>
  </si>
  <si>
    <t>ΚΟΤΣΑΛΟΣ</t>
  </si>
  <si>
    <t>ΚΑΛΑΜΠΑΛΙΚΗΣ</t>
  </si>
  <si>
    <t>ΓΕΡΑΣΙΜΟΣ</t>
  </si>
  <si>
    <t>ΚΟΜΠΟΡΟΖΟΣ</t>
  </si>
  <si>
    <t>ΧΡΙΣΤΟΦΟΡΟΣ</t>
  </si>
  <si>
    <t>5ο ΓΕΝΙΚΟ ΛΥΚΕΙΟ ΑΓΡΙΝΙΟΥ</t>
  </si>
  <si>
    <t>ΙΣΚΟΥ-ΝΙΚΟΥ</t>
  </si>
  <si>
    <t>ΑΡΓΥΡΟΥΛΑ</t>
  </si>
  <si>
    <t>ΧΑΡΙΛΑΟΣ</t>
  </si>
  <si>
    <t>5ο ΓΥΜΝΑΣΙΟ ΑΓΡΙΝΙΟΥ</t>
  </si>
  <si>
    <t>ΓΡΑΜΜΕΝΟΣ</t>
  </si>
  <si>
    <t>ΛΑΠΑΤΑ</t>
  </si>
  <si>
    <t>ΧΡΙΣΤΙΝΑ</t>
  </si>
  <si>
    <t>6ο ΓΕΝΙΚΟ ΛΥΚΕΙΟ ΑΓΡΙΝΙΟΥ</t>
  </si>
  <si>
    <t>ΜΠΕΚΟΥΛΗ</t>
  </si>
  <si>
    <t>ΕΥΔΟΞΙΑ</t>
  </si>
  <si>
    <t>6ο ΓΥΜΝΑΣΙΟ ΑΓΡΙΝΙΟΥ</t>
  </si>
  <si>
    <t>ΣΑΒΒΑΣ</t>
  </si>
  <si>
    <t>ΚΑΡΑΓΙΑΝΝΗ</t>
  </si>
  <si>
    <t>ΑΝΑΣΤΑΣΙΑ</t>
  </si>
  <si>
    <t>ΠΕ13</t>
  </si>
  <si>
    <t>7ο ΓΥΜΝΑΣΙΟ ΑΓΡΙΝΙΟΥ</t>
  </si>
  <si>
    <t>ΓΕΝΙΚΟ ΛΥΚΕΙΟ ΑΙΤΩΛΙΚΟΥ</t>
  </si>
  <si>
    <t>ΦΡΑΓΚΑΝΑΣΤΑΣΗΣ</t>
  </si>
  <si>
    <t>ΑΝΑΣΤΑΣΙΟΣ</t>
  </si>
  <si>
    <t>ΓΕΝΙΚΟ ΛΥΚΕΙΟ ΑΜΦΙΛΟΧΙΑΣ</t>
  </si>
  <si>
    <t>ΜΠΕΣΤΗΤΖΑΝΟΥ</t>
  </si>
  <si>
    <t>ΠΗΝΕΛΟΠΗ</t>
  </si>
  <si>
    <t>ΓΕΝΙΚΟ ΛΥΚΕΙΟ ΑΣΤΑΚΟΥ</t>
  </si>
  <si>
    <t>ΠΑΤΣΕΛΑΣ</t>
  </si>
  <si>
    <t>ΓΕΝΙΚΟ ΛΥΚΕΙΟ ΒΟΝΙΤΣΑΣ</t>
  </si>
  <si>
    <t>ΠΑΛΟΥΚΗ</t>
  </si>
  <si>
    <t>ΚΑΛΛΙΡΡΟΗ</t>
  </si>
  <si>
    <t>ΦΙΛΙΠΠΟΣ</t>
  </si>
  <si>
    <t>ΛΙΑΚΟΠΟΥΛΟΣ</t>
  </si>
  <si>
    <t>ΘΕΟΔΩΡΟΣ</t>
  </si>
  <si>
    <t>ΛΙΑΡΟΣΤΑΘΗΣ</t>
  </si>
  <si>
    <t>ΓΕΝΙΚΟ ΛΥΚΕΙΟ ΓΑΒΑΛΟΥΣ</t>
  </si>
  <si>
    <t>ΓΚΟΥΒΕΛΟΥ</t>
  </si>
  <si>
    <t>ΓΡΗΓΟΡΙΟΣ</t>
  </si>
  <si>
    <t>ΘΕΟΔΩΡΟΥ</t>
  </si>
  <si>
    <t>ΜΕΡΑΝΤΖΗΣ</t>
  </si>
  <si>
    <t>ΛΑΜΠΡΟΣ</t>
  </si>
  <si>
    <t>ΓΕΝΙΚΟ ΛΥΚΕΙΟ ΕΜΠΕΣΟΥ</t>
  </si>
  <si>
    <t>ΠΑΠΠΑΣ</t>
  </si>
  <si>
    <t>ΒΑΙΟΣ</t>
  </si>
  <si>
    <t>ΠΕ01</t>
  </si>
  <si>
    <t>ΝΑΚΟΣ</t>
  </si>
  <si>
    <t>ΓΕΝΙΚΟ ΛΥΚΕΙΟ ΕΥΗΝΟΧΩΡΙΟΥ</t>
  </si>
  <si>
    <t>ΚΑΖΑΝΤΖΗΣ</t>
  </si>
  <si>
    <t>ΓΕΝΙΚΟ ΛΥΚΕΙΟ ΘΕΡΜΟΥ</t>
  </si>
  <si>
    <t>ΔΑΝΙΑΣ</t>
  </si>
  <si>
    <t>ΖΑΡΑΒΙΝΑΣ</t>
  </si>
  <si>
    <t>ΜΙΧΑΗΛ</t>
  </si>
  <si>
    <t>ΣΩΚΡΑΤΗΣ</t>
  </si>
  <si>
    <t>ΚΑΡΑΜΗΤΣΟΠΟΥΛΟΣ</t>
  </si>
  <si>
    <t>ΚΑΡΑΓΙΑΝΝΗΣ</t>
  </si>
  <si>
    <t>ΓΕΝΙΚΟ ΛΥΚΕΙΟ ΚΑΤΟΥΝΑΣ</t>
  </si>
  <si>
    <t>ΝΤΑΛΑΠΕΡΑΣ</t>
  </si>
  <si>
    <t>ΑΠΟΣΤΟΛΟΣ</t>
  </si>
  <si>
    <t>ΒΛΑΧΟΠΑΝΟΥ</t>
  </si>
  <si>
    <t>ΕΥΣΤΑΘΙΑ</t>
  </si>
  <si>
    <t>ΓΕΝΙΚΟ ΛΥΚΕΙΟ ΜΑΤΑΡΑΓΚΑΣ</t>
  </si>
  <si>
    <t>ΖΕΛΟΣ</t>
  </si>
  <si>
    <t>ΛΕΩΝΙΔΑΣ</t>
  </si>
  <si>
    <t>ΓΕΝΙΚΟ ΛΥΚΕΙΟ ΜΥΤΙΚΑ</t>
  </si>
  <si>
    <t>ΠΟΛΙΤΗΣ</t>
  </si>
  <si>
    <t>ΓΕΝΙΚΟ ΛΥΚΕΙΟ ΝΕΟΧΩΡΙΟΥ</t>
  </si>
  <si>
    <t>ΛΙΑΠΙΚΟΣ</t>
  </si>
  <si>
    <t>ΗΛΙΑΣ</t>
  </si>
  <si>
    <t>ΓΕΝΙΚΟ ΛΥΚΕΙΟ ΠΑΝΑΙΤΩΛΙΟΥ</t>
  </si>
  <si>
    <t>ΤΣΙΚΡΙΤΕΑΣ</t>
  </si>
  <si>
    <t>ΓΕΝΙΚΟ ΛΥΚΕΙΟ ΠΑΡΑΒΟΛΑΣ</t>
  </si>
  <si>
    <t>ΚΑΛΟΓΕΡΑΣ</t>
  </si>
  <si>
    <t>ΠΕ18.02</t>
  </si>
  <si>
    <t>ΠΑΠΑΘΑΝΑΣΙΟΥ</t>
  </si>
  <si>
    <t>ΓΥΜΝΑΣΙΟ ΑΓΙΟΥ ΒΛΑΣΙΟΥ</t>
  </si>
  <si>
    <t>ΒΑΡΣΟΣ</t>
  </si>
  <si>
    <t>ΓΥΜΝΑΣΙΟ ΑΓΙΟΥ ΚΩΝΣΤΑΝΤΙΝΟΥ</t>
  </si>
  <si>
    <t>ΠΑΠΑΤΣΩΡΗΣ</t>
  </si>
  <si>
    <t>ΠΕ12.01</t>
  </si>
  <si>
    <t>ΓΥΜΝΑΣΙΟ ΑΙΤΩΛΙΚΟΥ</t>
  </si>
  <si>
    <t>ΝΤΑΛΛΑ</t>
  </si>
  <si>
    <t>ΑΝΘΗ</t>
  </si>
  <si>
    <t>ΑΛΚΙΒΙΑΔΗΣ</t>
  </si>
  <si>
    <t>ΓΥΜΝΑΣΙΟ ΑΜΦΙΛΟΧΙΑΣ</t>
  </si>
  <si>
    <t>ΤΣΟΥΝΗΣ</t>
  </si>
  <si>
    <t>ΜΑΣΟΥΡΑ</t>
  </si>
  <si>
    <t>ΒΑΣΙΛΙΚΗ</t>
  </si>
  <si>
    <t>ΠΕ15</t>
  </si>
  <si>
    <t>ΓΥΜΝΑΣΙΟ ΑΝΤΙΡΡΙΟΥ</t>
  </si>
  <si>
    <t>ΑΝΤΩΝΙΟΥ</t>
  </si>
  <si>
    <t>ΓΥΜΝΑΣΙΟ ΑΣΤΑΚΟΥ</t>
  </si>
  <si>
    <t>ΚΟΥΝΤΟΥΡΗΣ</t>
  </si>
  <si>
    <t>ΘΩΜΑΣ</t>
  </si>
  <si>
    <t>ΓΥΜΝΑΣΙΟ ΒΟΝΙΤΣΑΣ</t>
  </si>
  <si>
    <t>ΓΚΟΥΜΟΥΔΗΣ</t>
  </si>
  <si>
    <t>ΜΑΡΗ</t>
  </si>
  <si>
    <t>ΓΥΜΝΑΣΙΟ ΓΑΒΑΛΟΥΣ</t>
  </si>
  <si>
    <t>ΓΥΜΝΑΣΙΟ ΓΟΥΡΙΑΣ</t>
  </si>
  <si>
    <t>ΚΑΡΥΜΠΑΛΗΣ</t>
  </si>
  <si>
    <t>ΓΥΜΝΑΣΙΟ ΕΜΠΕΣΟΥ</t>
  </si>
  <si>
    <t>ΣΤΑΜΑΤΗΣ</t>
  </si>
  <si>
    <t>ΣΤΕΡΓΙΑΚΗΣ</t>
  </si>
  <si>
    <t>ΣΠΑΗΣ</t>
  </si>
  <si>
    <t>ΣΤΕΦΑΝΟΣ</t>
  </si>
  <si>
    <t>ΓΥΜΝΑΣΙΟ ΕΥΗΝΟΧΩΡΙΟΥ</t>
  </si>
  <si>
    <t>ΓΕΩΡΓΙΟΥ</t>
  </si>
  <si>
    <t>ΣΥΜΕΩΝ</t>
  </si>
  <si>
    <t>ΠΕ12.08</t>
  </si>
  <si>
    <t>ΒΛΑΧΟΠΟΥΛΟΥ</t>
  </si>
  <si>
    <t>ΑΛΕΞΑΝΔΡΑ</t>
  </si>
  <si>
    <t>ΠΕ18.14</t>
  </si>
  <si>
    <t>ΓΥΜΝΑΣΙΟ ΘΕΡΜΟΥ</t>
  </si>
  <si>
    <t>ΜΑΡΑΓΙΑΝΝΗΣ</t>
  </si>
  <si>
    <t>ΣΥΡΡΟΥ</t>
  </si>
  <si>
    <t>ΑΓΛΑΙΑ</t>
  </si>
  <si>
    <t>ΔΙΑΜΑΝΤΗΣ</t>
  </si>
  <si>
    <t>ΣΤΑΥΡΟΥ</t>
  </si>
  <si>
    <t>ΣΟΦΙΑ</t>
  </si>
  <si>
    <t>ΓΥΜΝΑΣΙΟ ΚΑΙΝΟΥΡΓΙΟΥ</t>
  </si>
  <si>
    <t>ΤΣΟΥΜΑΣ</t>
  </si>
  <si>
    <t>ΕΠΑΜΕΙΝΩΝΔΑΣ</t>
  </si>
  <si>
    <t>ΓΥΜΝΑΣΙΟ ΚΑΛΥΒΙΩΝ</t>
  </si>
  <si>
    <t>ΒΑΡΡΑΣ</t>
  </si>
  <si>
    <t>ΓΥΜΝΑΣΙΟ ΚΑΝΔΗΛΑΣ</t>
  </si>
  <si>
    <t>ΝΙΚΑ</t>
  </si>
  <si>
    <t>ΕΥΔΟΚΙΑ</t>
  </si>
  <si>
    <t>ΓΥΜΝΑΣΙΟ ΚΑΤΟΥΝΑΣ</t>
  </si>
  <si>
    <t>ΠΑΠΑΣΠΥΡΟΥ</t>
  </si>
  <si>
    <t>ΣΠΥΡΙΔΟΥΛΑ</t>
  </si>
  <si>
    <t>ΠΕ05</t>
  </si>
  <si>
    <t>ΓΥΜΝΑΣΙΟ ΚΑΤΟΧΗΣ</t>
  </si>
  <si>
    <t>ΔΡΑΓΓΑΝΑ</t>
  </si>
  <si>
    <t>ΖΩΙΤΣΑ</t>
  </si>
  <si>
    <t>ΓΥΜΝΑΣΙΟ ΛΕΠΕΝΟΥΣ</t>
  </si>
  <si>
    <t>ΘΕΤΑΚΗΣ</t>
  </si>
  <si>
    <t>ΔΡΟΣΟΣ</t>
  </si>
  <si>
    <t>ΓΥΜΝΑΣΙΟ ΛΟΥΤΡΟΥ</t>
  </si>
  <si>
    <t>ΤΣΟΜΠΟΥ</t>
  </si>
  <si>
    <t>ΛΑΜΠΡΙΝΗ</t>
  </si>
  <si>
    <t>ΓΥΜΝΑΣΙΟ ΜΑΛΕΣΙΑΔΑΣ</t>
  </si>
  <si>
    <t>ΝΑΚΟΥ</t>
  </si>
  <si>
    <t>ΕΛΙΣΣΑΒΕΤ</t>
  </si>
  <si>
    <t>ΓΥΜΝΑΣΙΟ ΜΑΤΑΡΑΓΚΑΣ</t>
  </si>
  <si>
    <t>ΑΛΕΞΑΝΔΡΗΣ</t>
  </si>
  <si>
    <t>ΠΕ18.17</t>
  </si>
  <si>
    <t>ΓΥΜΝΑΣΙΟ ΜΟΝΑΣΤΗΡΑΚΙΟΥ</t>
  </si>
  <si>
    <t>ΚΑΡΑΓΕΩΡΓΟΣ</t>
  </si>
  <si>
    <t>ΓΥΜΝΑΣΙΟ ΝΕΑΠΟΛΗΣ</t>
  </si>
  <si>
    <t>ΜΑΤΣΟΥΚΑΣ</t>
  </si>
  <si>
    <t>ΠΑΠΑΣΩΤΗΡΗΣ</t>
  </si>
  <si>
    <t>ΓΥΜΝΑΣΙΟ ΝΕΟΧΩΡΙΟΥ</t>
  </si>
  <si>
    <t>ΓΟΥΒΕΛΗΣ</t>
  </si>
  <si>
    <t>ΓΥΜΝΑΣΙΟ ΠΑΛΑΙΡΟΥ με ΛΤ</t>
  </si>
  <si>
    <t>ΤΖΟΥΜΕΡΚΙΩΤΗΣ</t>
  </si>
  <si>
    <t>ΔΑΓΛΑΣ</t>
  </si>
  <si>
    <t>ΝΑΠΟΛΕΩΝ</t>
  </si>
  <si>
    <t>ΓΥΜΝΑΣΙΟ ΠΑΝΑΙΤΩΛΙΟΥ</t>
  </si>
  <si>
    <t>ΓΥΜΝΑΣΙΟ ΠΑΡΑΒΟΛΑΣ</t>
  </si>
  <si>
    <t>ΑΓΓΕΛΑΚΗΣ</t>
  </si>
  <si>
    <t>ΓΥΜΝΑΣΙΟ ΦΥΤΕΙΩΝ με ΛΤ</t>
  </si>
  <si>
    <t>ΓΕΩΡΓΙΑΔΗ-ΑΛΕΞΟΠΟΥΛΟΥ</t>
  </si>
  <si>
    <t>ΔΕΣΠΟΙΝΑ</t>
  </si>
  <si>
    <t>ΒΛΑΧΟΥ</t>
  </si>
  <si>
    <t>ΕΥΑΓΓΕΛΙΑ</t>
  </si>
  <si>
    <t>Ε.Κ. ΑΓΡΙΝΙΟΥ</t>
  </si>
  <si>
    <t>ΣΥΡΟΚΟΥ</t>
  </si>
  <si>
    <t>ΠΕ18.12</t>
  </si>
  <si>
    <t>ΔΗΜΑΚΗΣ</t>
  </si>
  <si>
    <t>ΠΕ12.10</t>
  </si>
  <si>
    <t>ΧΟΥΛΙΑΡΑΣ</t>
  </si>
  <si>
    <t>ΑΡΓΥΡΙΟΣ</t>
  </si>
  <si>
    <t>ΛΑΙΜΟΔΕΤΗΣ</t>
  </si>
  <si>
    <t>ΠΕ17.06</t>
  </si>
  <si>
    <t>Ε.Κ. ΜΕΣΟΛΟΓΓΙΟΥ</t>
  </si>
  <si>
    <t>ΑΡΑΧΩΒΙΤΗΣ</t>
  </si>
  <si>
    <t>ΑΔΑΜ</t>
  </si>
  <si>
    <t>ΠΕ12.04</t>
  </si>
  <si>
    <t>ΣΩΤΗΡΗΣ</t>
  </si>
  <si>
    <t>ΚΡΙΝΤΑΣ</t>
  </si>
  <si>
    <t>ΠΕ17.04</t>
  </si>
  <si>
    <t>Ε.Κ. ΝΑΥΠΑΚΤΟΥ</t>
  </si>
  <si>
    <t>ΠΑΤΣΙΟΥ</t>
  </si>
  <si>
    <t>ΜΑΚΡΥΓΙΩΡΓΟΣ</t>
  </si>
  <si>
    <t>ΕΕΕΕΚ ΑΓΡΙΝΙΟΥ</t>
  </si>
  <si>
    <t>ΓΑΛΑΝΗΣ</t>
  </si>
  <si>
    <t>ΠΕ70</t>
  </si>
  <si>
    <t>ΕΕΕΕΚ ΝΑΥΠΑΚΤΟΥ</t>
  </si>
  <si>
    <t>ΚΑΡΒΟΥΝΗΣ</t>
  </si>
  <si>
    <t>ΣΤΟΥΜΠΟΣ</t>
  </si>
  <si>
    <t>ΑΛΕΞΑΝΔΡΟΣ</t>
  </si>
  <si>
    <t>ΕΙΔΙΚΟ ΕΠΑΓΓΕΛΜΑΤΙΚΟ ΓΥΜΝΑΣΙΟ ΑΓΡΙΝΙΟΥ</t>
  </si>
  <si>
    <t>ΦΑΝΑΡΙΩΤΗΣ</t>
  </si>
  <si>
    <t>ΕΠΑ.Λ. ΑΜΦΙΛΟΧΙΑΣ</t>
  </si>
  <si>
    <t>ΔΡΑΚΟΣ</t>
  </si>
  <si>
    <t>ΜΟΥΡΑΤΙΔΟΥ</t>
  </si>
  <si>
    <t>ΕΠΑ.Λ. ΒΟΝΙΤΣΑΣ</t>
  </si>
  <si>
    <t>ΜΠΛΕΤΣΟΣ</t>
  </si>
  <si>
    <t>ΕΠΑ.Λ. ΚΑΙΝΟΥΡΓΙΟΥ</t>
  </si>
  <si>
    <t>ΕΠΑ.Λ. ΚΑΤΟΧΗΣ</t>
  </si>
  <si>
    <t>ΚΑΡΑΠΙΠΕΡΗΣ</t>
  </si>
  <si>
    <t>ΠΕ18.18</t>
  </si>
  <si>
    <t>ΕΠΑ.Λ. ΜΑΚΡΥΝΕΙΑΣ</t>
  </si>
  <si>
    <t>ΒΟΥΛΓΑΡΗ</t>
  </si>
  <si>
    <t>ΠΕ17.03</t>
  </si>
  <si>
    <t>ΕΠΑ.Λ. ΜΕΣΟΛΟΓΓΙΟΥ</t>
  </si>
  <si>
    <t>ΚΟΡΑΚΙΑΝΙΤΗΣ</t>
  </si>
  <si>
    <t>ΕΠΑ.Λ. ΝΑΥΠΑΚΤΟΥ</t>
  </si>
  <si>
    <t>ΕΣΠΕΡΙΝΟ ΓΥΜΝΑΣΙΟ ΑΓΡΙΝΙΟΥ με ΛΤ</t>
  </si>
  <si>
    <t>ΛΑΝΑΡΑΣ</t>
  </si>
  <si>
    <t>ΕΣΠΕΡΙΝΟ ΓΥΜΝΑΣΙΟ ΜΕΣΟΛΟΓΓΙΟΥ</t>
  </si>
  <si>
    <t>ΚΑΡΑΤΖΟΓΛΟΥ</t>
  </si>
  <si>
    <t>ΧΡΥΣΑΝΘΗ</t>
  </si>
  <si>
    <t>ΕΣΠΕΡΙΝΟ ΕΠΑ.Λ. ΑΓΡΙΝΙΟΥ</t>
  </si>
  <si>
    <t>ΠΑΠΑΣΑΒΒΑΣ</t>
  </si>
  <si>
    <t>ΑΡΙΣΤΟΤΕΛΗΣ</t>
  </si>
  <si>
    <t>ΠΕ12.05</t>
  </si>
  <si>
    <t>ΜΟΥΣΙΚΟ ΓΥΜΝΑΣΙΟ ΑΓΡΙΝΙΟΥ με ΛΤ</t>
  </si>
  <si>
    <t>ΜΑΔΙΑ</t>
  </si>
  <si>
    <t>ΠΑΡΑΣΚΕΥΗ</t>
  </si>
  <si>
    <t>ΓΕΩΡΓΑΚΟΠΟΥΛΟΥ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</si>
</sst>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3">
    <xf numFmtId="0" fontId="0" fillId="0" borderId="0" xfId="0" applyFont="1" applyAlignment="1">
      <alignment/>
    </xf>
    <xf numFmtId="0" fontId="39" fillId="33" borderId="10" xfId="33" applyFont="1" applyFill="1" applyBorder="1">
      <alignment/>
      <protection/>
    </xf>
    <xf numFmtId="0" fontId="39" fillId="33" borderId="10" xfId="33" applyFont="1" applyFill="1" applyBorder="1" applyAlignment="1">
      <alignment horizontal="center"/>
      <protection/>
    </xf>
    <xf numFmtId="0" fontId="2" fillId="34" borderId="0" xfId="33" applyFill="1" applyAlignment="1">
      <alignment horizontal="center"/>
      <protection/>
    </xf>
    <xf numFmtId="0" fontId="39" fillId="33" borderId="0" xfId="33" applyFont="1" applyFill="1" applyBorder="1" applyAlignment="1">
      <alignment horizontal="center"/>
      <protection/>
    </xf>
    <xf numFmtId="0" fontId="39" fillId="0" borderId="0" xfId="33" applyFont="1" applyFill="1" applyBorder="1" applyAlignment="1">
      <alignment horizontal="center"/>
      <protection/>
    </xf>
    <xf numFmtId="0" fontId="2" fillId="0" borderId="0" xfId="33">
      <alignment/>
      <protection/>
    </xf>
    <xf numFmtId="0" fontId="39" fillId="35" borderId="0" xfId="33" applyFont="1" applyFill="1">
      <alignment/>
      <protection/>
    </xf>
    <xf numFmtId="0" fontId="3" fillId="0" borderId="0" xfId="33" applyFont="1" applyFill="1">
      <alignment/>
      <protection/>
    </xf>
    <xf numFmtId="0" fontId="39" fillId="0" borderId="0" xfId="33" applyFont="1">
      <alignment/>
      <protection/>
    </xf>
    <xf numFmtId="0" fontId="40" fillId="0" borderId="0" xfId="33" applyFont="1">
      <alignment/>
      <protection/>
    </xf>
    <xf numFmtId="2" fontId="40" fillId="0" borderId="0" xfId="33" applyNumberFormat="1" applyFont="1">
      <alignment/>
      <protection/>
    </xf>
    <xf numFmtId="0" fontId="2" fillId="0" borderId="0" xfId="33" applyNumberFormat="1" applyAlignment="1">
      <alignment horizontal="center"/>
      <protection/>
    </xf>
    <xf numFmtId="0" fontId="2" fillId="0" borderId="0" xfId="33" applyAlignment="1">
      <alignment horizontal="center"/>
      <protection/>
    </xf>
    <xf numFmtId="10" fontId="2" fillId="0" borderId="0" xfId="33" applyNumberFormat="1" applyAlignment="1">
      <alignment horizontal="center"/>
      <protection/>
    </xf>
    <xf numFmtId="2" fontId="2" fillId="0" borderId="0" xfId="33" applyNumberFormat="1" applyAlignment="1">
      <alignment horizontal="center"/>
      <protection/>
    </xf>
    <xf numFmtId="0" fontId="39" fillId="0" borderId="0" xfId="33" applyFont="1" applyBorder="1">
      <alignment/>
      <protection/>
    </xf>
    <xf numFmtId="0" fontId="2" fillId="34" borderId="0" xfId="33" applyFill="1">
      <alignment/>
      <protection/>
    </xf>
    <xf numFmtId="0" fontId="39" fillId="0" borderId="10" xfId="33" applyFont="1" applyBorder="1">
      <alignment/>
      <protection/>
    </xf>
    <xf numFmtId="0" fontId="3" fillId="36" borderId="0" xfId="33" applyFont="1" applyFill="1">
      <alignment/>
      <protection/>
    </xf>
    <xf numFmtId="0" fontId="39" fillId="36" borderId="0" xfId="33" applyFont="1" applyFill="1">
      <alignment/>
      <protection/>
    </xf>
    <xf numFmtId="0" fontId="2" fillId="36" borderId="0" xfId="33" applyFill="1">
      <alignment/>
      <protection/>
    </xf>
    <xf numFmtId="0" fontId="40" fillId="36" borderId="0" xfId="33" applyFont="1" applyFill="1">
      <alignment/>
      <protection/>
    </xf>
    <xf numFmtId="2" fontId="40" fillId="36" borderId="0" xfId="33" applyNumberFormat="1" applyFont="1" applyFill="1">
      <alignment/>
      <protection/>
    </xf>
    <xf numFmtId="0" fontId="2" fillId="36" borderId="0" xfId="33" applyNumberFormat="1" applyFill="1" applyAlignment="1">
      <alignment horizontal="center"/>
      <protection/>
    </xf>
    <xf numFmtId="0" fontId="2" fillId="0" borderId="0" xfId="33" applyFont="1">
      <alignment/>
      <protection/>
    </xf>
    <xf numFmtId="10" fontId="2" fillId="0" borderId="0" xfId="33" applyNumberFormat="1" applyFill="1" applyAlignment="1">
      <alignment horizontal="center"/>
      <protection/>
    </xf>
    <xf numFmtId="0" fontId="39" fillId="35" borderId="10" xfId="33" applyFont="1" applyFill="1" applyBorder="1">
      <alignment/>
      <protection/>
    </xf>
    <xf numFmtId="0" fontId="39" fillId="35" borderId="0" xfId="33" applyFont="1" applyFill="1" applyBorder="1">
      <alignment/>
      <protection/>
    </xf>
    <xf numFmtId="0" fontId="2" fillId="0" borderId="0" xfId="33" applyBorder="1">
      <alignment/>
      <protection/>
    </xf>
    <xf numFmtId="0" fontId="2" fillId="0" borderId="0" xfId="33" applyFont="1" applyBorder="1">
      <alignment/>
      <protection/>
    </xf>
    <xf numFmtId="0" fontId="2" fillId="36" borderId="0" xfId="33" applyFont="1" applyFill="1">
      <alignment/>
      <protection/>
    </xf>
    <xf numFmtId="0" fontId="2" fillId="0" borderId="0" xfId="33" applyFill="1">
      <alignment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8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515625" defaultRowHeight="15"/>
  <cols>
    <col min="1" max="1" width="42.7109375" style="6" bestFit="1" customWidth="1"/>
    <col min="2" max="2" width="9.28125" style="32" customWidth="1"/>
    <col min="3" max="3" width="26.7109375" style="6" customWidth="1"/>
    <col min="4" max="4" width="15.57421875" style="6" customWidth="1"/>
    <col min="5" max="5" width="15.00390625" style="6" customWidth="1"/>
    <col min="6" max="6" width="10.8515625" style="6" customWidth="1"/>
    <col min="7" max="7" width="6.7109375" style="6" bestFit="1" customWidth="1"/>
    <col min="8" max="8" width="14.140625" style="13" customWidth="1"/>
    <col min="9" max="9" width="10.421875" style="6" bestFit="1" customWidth="1"/>
    <col min="10" max="10" width="11.7109375" style="13" customWidth="1"/>
    <col min="11" max="11" width="8.28125" style="13" customWidth="1"/>
    <col min="12" max="12" width="11.28125" style="13" customWidth="1"/>
    <col min="13" max="13" width="14.7109375" style="13" bestFit="1" customWidth="1"/>
    <col min="14" max="14" width="8.7109375" style="13" customWidth="1"/>
    <col min="15" max="15" width="16.7109375" style="13" bestFit="1" customWidth="1"/>
    <col min="16" max="16" width="11.00390625" style="13" bestFit="1" customWidth="1"/>
    <col min="17" max="17" width="8.28125" style="13" bestFit="1" customWidth="1"/>
    <col min="18" max="18" width="13.140625" style="13" bestFit="1" customWidth="1"/>
    <col min="19" max="19" width="7.140625" style="13" bestFit="1" customWidth="1"/>
    <col min="20" max="20" width="8.28125" style="13" bestFit="1" customWidth="1"/>
    <col min="21" max="21" width="7.140625" style="13" bestFit="1" customWidth="1"/>
    <col min="22" max="22" width="7.28125" style="13" bestFit="1" customWidth="1"/>
    <col min="23" max="16384" width="8.8515625" style="6" customWidth="1"/>
  </cols>
  <sheetData>
    <row r="1" spans="1:22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4" t="s">
        <v>6</v>
      </c>
      <c r="M1" s="4" t="s">
        <v>11</v>
      </c>
      <c r="N1" s="5"/>
      <c r="O1" s="4" t="s">
        <v>12</v>
      </c>
      <c r="P1" s="4" t="s">
        <v>13</v>
      </c>
      <c r="Q1" s="4" t="s">
        <v>10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9</v>
      </c>
    </row>
    <row r="2" spans="1:22" ht="12.75">
      <c r="A2" s="7" t="s">
        <v>18</v>
      </c>
      <c r="B2" s="8">
        <v>157058</v>
      </c>
      <c r="C2" s="9" t="s">
        <v>19</v>
      </c>
      <c r="D2" s="6" t="s">
        <v>20</v>
      </c>
      <c r="E2" s="6" t="s">
        <v>21</v>
      </c>
      <c r="F2" s="10" t="s">
        <v>22</v>
      </c>
      <c r="G2" s="11">
        <v>17.5</v>
      </c>
      <c r="H2" s="12">
        <v>2</v>
      </c>
      <c r="J2" s="13">
        <v>0</v>
      </c>
      <c r="K2" s="14">
        <f>J2/T$2</f>
        <v>0</v>
      </c>
      <c r="L2" s="15" t="str">
        <f aca="true" t="shared" si="0" ref="L2:L65">IF(K2&lt;0.2,"ΕΚΤΟΣ",K2*12)</f>
        <v>ΕΚΤΟΣ</v>
      </c>
      <c r="M2" s="15" t="str">
        <f aca="true" t="shared" si="1" ref="M2:M65">IF(K2&lt;0.2,"ΕΚΤΟΣ",G2+L2)</f>
        <v>ΕΚΤΟΣ</v>
      </c>
      <c r="O2" s="13">
        <v>36</v>
      </c>
      <c r="P2" s="13">
        <v>35</v>
      </c>
      <c r="Q2" s="14">
        <f>P2/O2</f>
        <v>0.9722222222222222</v>
      </c>
      <c r="R2" s="13">
        <v>35</v>
      </c>
      <c r="S2" s="13">
        <v>0</v>
      </c>
      <c r="T2" s="13">
        <f>R2-S2</f>
        <v>35</v>
      </c>
      <c r="U2" s="13">
        <v>0</v>
      </c>
      <c r="V2" s="13">
        <f>T2-U2</f>
        <v>35</v>
      </c>
    </row>
    <row r="3" spans="1:17" ht="12.75">
      <c r="A3" s="9" t="s">
        <v>18</v>
      </c>
      <c r="B3" s="8">
        <v>137461</v>
      </c>
      <c r="C3" s="9" t="s">
        <v>23</v>
      </c>
      <c r="D3" s="6" t="s">
        <v>24</v>
      </c>
      <c r="E3" s="6" t="s">
        <v>25</v>
      </c>
      <c r="F3" s="10" t="s">
        <v>26</v>
      </c>
      <c r="G3" s="11">
        <v>17.25</v>
      </c>
      <c r="H3" s="12">
        <v>2</v>
      </c>
      <c r="J3" s="13">
        <v>0</v>
      </c>
      <c r="K3" s="14">
        <f>J3/T$2</f>
        <v>0</v>
      </c>
      <c r="L3" s="15" t="str">
        <f t="shared" si="0"/>
        <v>ΕΚΤΟΣ</v>
      </c>
      <c r="M3" s="15" t="str">
        <f t="shared" si="1"/>
        <v>ΕΚΤΟΣ</v>
      </c>
      <c r="Q3" s="14"/>
    </row>
    <row r="4" spans="1:17" ht="12.75">
      <c r="A4" s="9" t="s">
        <v>18</v>
      </c>
      <c r="B4" s="8">
        <v>151690</v>
      </c>
      <c r="C4" s="9" t="s">
        <v>27</v>
      </c>
      <c r="D4" s="6" t="s">
        <v>28</v>
      </c>
      <c r="E4" s="6" t="s">
        <v>29</v>
      </c>
      <c r="F4" s="10" t="s">
        <v>30</v>
      </c>
      <c r="G4" s="11">
        <v>15.13</v>
      </c>
      <c r="H4" s="12">
        <v>1</v>
      </c>
      <c r="J4" s="13">
        <v>12</v>
      </c>
      <c r="K4" s="14">
        <f>J4/T$2</f>
        <v>0.34285714285714286</v>
      </c>
      <c r="L4" s="15">
        <f t="shared" si="0"/>
        <v>4.114285714285714</v>
      </c>
      <c r="M4" s="15">
        <f t="shared" si="1"/>
        <v>19.244285714285716</v>
      </c>
      <c r="Q4" s="14"/>
    </row>
    <row r="5" spans="1:17" ht="12.75">
      <c r="A5" s="16" t="s">
        <v>18</v>
      </c>
      <c r="B5" s="8">
        <v>178638</v>
      </c>
      <c r="C5" s="9" t="s">
        <v>31</v>
      </c>
      <c r="D5" s="6" t="s">
        <v>29</v>
      </c>
      <c r="E5" s="6" t="s">
        <v>24</v>
      </c>
      <c r="F5" s="10" t="s">
        <v>32</v>
      </c>
      <c r="G5" s="11">
        <v>12.5</v>
      </c>
      <c r="H5" s="12">
        <v>1</v>
      </c>
      <c r="I5" s="17"/>
      <c r="J5" s="13">
        <v>23</v>
      </c>
      <c r="K5" s="14">
        <f>J5/T$2</f>
        <v>0.6571428571428571</v>
      </c>
      <c r="L5" s="15">
        <f t="shared" si="0"/>
        <v>7.885714285714286</v>
      </c>
      <c r="M5" s="15">
        <f t="shared" si="1"/>
        <v>20.385714285714286</v>
      </c>
      <c r="Q5" s="14"/>
    </row>
    <row r="6" spans="1:17" ht="12.75">
      <c r="A6" s="18" t="s">
        <v>18</v>
      </c>
      <c r="B6" s="19">
        <v>175694</v>
      </c>
      <c r="C6" s="20" t="s">
        <v>33</v>
      </c>
      <c r="D6" s="21" t="s">
        <v>29</v>
      </c>
      <c r="E6" s="21" t="s">
        <v>34</v>
      </c>
      <c r="F6" s="22" t="s">
        <v>35</v>
      </c>
      <c r="G6" s="23">
        <v>8.63</v>
      </c>
      <c r="H6" s="24">
        <v>2</v>
      </c>
      <c r="K6" s="14">
        <f>J6/T$2</f>
        <v>0</v>
      </c>
      <c r="L6" s="15" t="str">
        <f t="shared" si="0"/>
        <v>ΕΚΤΟΣ</v>
      </c>
      <c r="M6" s="15" t="str">
        <f t="shared" si="1"/>
        <v>ΕΚΤΟΣ</v>
      </c>
      <c r="Q6" s="14"/>
    </row>
    <row r="7" spans="1:22" ht="12.75">
      <c r="A7" s="7" t="s">
        <v>36</v>
      </c>
      <c r="B7" s="8">
        <v>178172</v>
      </c>
      <c r="C7" s="9" t="s">
        <v>37</v>
      </c>
      <c r="D7" s="6" t="s">
        <v>38</v>
      </c>
      <c r="E7" s="6" t="s">
        <v>39</v>
      </c>
      <c r="F7" s="10" t="s">
        <v>40</v>
      </c>
      <c r="G7" s="11">
        <v>16.5</v>
      </c>
      <c r="H7" s="12">
        <v>1</v>
      </c>
      <c r="I7" s="17"/>
      <c r="J7" s="13">
        <v>8</v>
      </c>
      <c r="K7" s="14">
        <f>J7/T$7</f>
        <v>0.36363636363636365</v>
      </c>
      <c r="L7" s="15">
        <f t="shared" si="0"/>
        <v>4.363636363636363</v>
      </c>
      <c r="M7" s="15">
        <f t="shared" si="1"/>
        <v>20.863636363636363</v>
      </c>
      <c r="O7" s="13">
        <v>22</v>
      </c>
      <c r="P7" s="13">
        <v>22</v>
      </c>
      <c r="Q7" s="14">
        <f>P7/O7</f>
        <v>1</v>
      </c>
      <c r="R7" s="13">
        <v>22</v>
      </c>
      <c r="S7" s="13">
        <v>0</v>
      </c>
      <c r="T7" s="13">
        <f>R7-S7</f>
        <v>22</v>
      </c>
      <c r="U7" s="13">
        <v>0</v>
      </c>
      <c r="V7" s="13">
        <f>T7-U7</f>
        <v>22</v>
      </c>
    </row>
    <row r="8" spans="1:17" ht="12.75">
      <c r="A8" s="18" t="s">
        <v>36</v>
      </c>
      <c r="B8" s="8">
        <v>162639</v>
      </c>
      <c r="C8" s="9" t="s">
        <v>41</v>
      </c>
      <c r="D8" s="6" t="s">
        <v>20</v>
      </c>
      <c r="E8" s="25" t="s">
        <v>42</v>
      </c>
      <c r="F8" s="10" t="s">
        <v>26</v>
      </c>
      <c r="G8" s="11">
        <v>11.5</v>
      </c>
      <c r="H8" s="12">
        <v>1</v>
      </c>
      <c r="J8" s="13">
        <v>14</v>
      </c>
      <c r="K8" s="14">
        <f>J8/T$7</f>
        <v>0.6363636363636364</v>
      </c>
      <c r="L8" s="15">
        <f t="shared" si="0"/>
        <v>7.636363636363637</v>
      </c>
      <c r="M8" s="15">
        <f t="shared" si="1"/>
        <v>19.136363636363637</v>
      </c>
      <c r="Q8" s="26"/>
    </row>
    <row r="9" spans="1:22" ht="12.75">
      <c r="A9" s="7" t="s">
        <v>43</v>
      </c>
      <c r="B9" s="8">
        <v>149302</v>
      </c>
      <c r="C9" s="9" t="s">
        <v>44</v>
      </c>
      <c r="D9" s="6" t="s">
        <v>20</v>
      </c>
      <c r="E9" s="6" t="s">
        <v>24</v>
      </c>
      <c r="F9" s="10" t="s">
        <v>40</v>
      </c>
      <c r="G9" s="11">
        <v>16</v>
      </c>
      <c r="H9" s="12">
        <v>2</v>
      </c>
      <c r="J9" s="13">
        <v>6</v>
      </c>
      <c r="K9" s="14">
        <f>J9/T$9</f>
        <v>0.23076923076923078</v>
      </c>
      <c r="L9" s="15">
        <f t="shared" si="0"/>
        <v>2.769230769230769</v>
      </c>
      <c r="M9" s="15">
        <f t="shared" si="1"/>
        <v>18.76923076923077</v>
      </c>
      <c r="O9" s="13">
        <v>26</v>
      </c>
      <c r="P9" s="13">
        <v>26</v>
      </c>
      <c r="Q9" s="14">
        <f>P9/O9</f>
        <v>1</v>
      </c>
      <c r="R9" s="13">
        <v>26</v>
      </c>
      <c r="S9" s="13">
        <v>0</v>
      </c>
      <c r="T9" s="13">
        <f>R9-S9</f>
        <v>26</v>
      </c>
      <c r="U9" s="13">
        <v>2</v>
      </c>
      <c r="V9" s="13">
        <f>T9-U9</f>
        <v>24</v>
      </c>
    </row>
    <row r="10" spans="1:17" ht="12.75">
      <c r="A10" s="18" t="s">
        <v>43</v>
      </c>
      <c r="B10" s="8">
        <v>905344</v>
      </c>
      <c r="C10" s="9" t="s">
        <v>45</v>
      </c>
      <c r="D10" s="6" t="s">
        <v>46</v>
      </c>
      <c r="E10" s="6" t="s">
        <v>47</v>
      </c>
      <c r="F10" s="10" t="s">
        <v>35</v>
      </c>
      <c r="G10" s="11">
        <v>13.69</v>
      </c>
      <c r="H10" s="12">
        <v>1</v>
      </c>
      <c r="I10" s="17"/>
      <c r="J10" s="13">
        <v>18</v>
      </c>
      <c r="K10" s="14">
        <f>J10/T$9</f>
        <v>0.6923076923076923</v>
      </c>
      <c r="L10" s="15">
        <f t="shared" si="0"/>
        <v>8.307692307692307</v>
      </c>
      <c r="M10" s="15">
        <f t="shared" si="1"/>
        <v>21.997692307692304</v>
      </c>
      <c r="Q10" s="26"/>
    </row>
    <row r="11" spans="1:22" ht="12.75">
      <c r="A11" s="7" t="s">
        <v>48</v>
      </c>
      <c r="B11" s="8">
        <v>144477</v>
      </c>
      <c r="C11" s="9" t="s">
        <v>49</v>
      </c>
      <c r="D11" s="6" t="s">
        <v>50</v>
      </c>
      <c r="E11" s="6" t="s">
        <v>39</v>
      </c>
      <c r="F11" s="10" t="s">
        <v>51</v>
      </c>
      <c r="G11" s="11">
        <v>16</v>
      </c>
      <c r="H11" s="12">
        <v>1</v>
      </c>
      <c r="I11" s="17"/>
      <c r="J11" s="13">
        <v>30</v>
      </c>
      <c r="K11" s="14">
        <f>J11/T$11</f>
        <v>1</v>
      </c>
      <c r="L11" s="15">
        <f t="shared" si="0"/>
        <v>12</v>
      </c>
      <c r="M11" s="15">
        <f t="shared" si="1"/>
        <v>28</v>
      </c>
      <c r="O11" s="13">
        <v>34</v>
      </c>
      <c r="P11" s="13">
        <v>31</v>
      </c>
      <c r="Q11" s="14">
        <f>P11/O11</f>
        <v>0.9117647058823529</v>
      </c>
      <c r="R11" s="13">
        <v>31</v>
      </c>
      <c r="S11" s="13">
        <v>1</v>
      </c>
      <c r="T11" s="13">
        <f>R11-S11</f>
        <v>30</v>
      </c>
      <c r="U11" s="13">
        <v>0</v>
      </c>
      <c r="V11" s="13">
        <f>T11-U11</f>
        <v>30</v>
      </c>
    </row>
    <row r="12" spans="1:17" ht="12.75">
      <c r="A12" s="18" t="s">
        <v>48</v>
      </c>
      <c r="B12" s="19">
        <v>168405</v>
      </c>
      <c r="C12" s="20" t="s">
        <v>52</v>
      </c>
      <c r="D12" s="21" t="s">
        <v>53</v>
      </c>
      <c r="E12" s="21" t="s">
        <v>50</v>
      </c>
      <c r="F12" s="22" t="s">
        <v>54</v>
      </c>
      <c r="G12" s="23">
        <v>16</v>
      </c>
      <c r="H12" s="24">
        <v>2</v>
      </c>
      <c r="K12" s="14">
        <f>J12/T$11</f>
        <v>0</v>
      </c>
      <c r="L12" s="15" t="str">
        <f t="shared" si="0"/>
        <v>ΕΚΤΟΣ</v>
      </c>
      <c r="M12" s="15" t="str">
        <f t="shared" si="1"/>
        <v>ΕΚΤΟΣ</v>
      </c>
      <c r="Q12" s="26"/>
    </row>
    <row r="13" spans="1:22" ht="12.75">
      <c r="A13" s="27" t="s">
        <v>55</v>
      </c>
      <c r="B13" s="8">
        <v>147749</v>
      </c>
      <c r="C13" s="9" t="s">
        <v>56</v>
      </c>
      <c r="D13" s="6" t="s">
        <v>57</v>
      </c>
      <c r="E13" s="6" t="s">
        <v>58</v>
      </c>
      <c r="F13" s="10" t="s">
        <v>32</v>
      </c>
      <c r="G13" s="11">
        <v>13.5</v>
      </c>
      <c r="H13" s="12">
        <v>1</v>
      </c>
      <c r="I13" s="17"/>
      <c r="J13" s="13">
        <v>28</v>
      </c>
      <c r="K13" s="14">
        <f>J13/T$13</f>
        <v>1</v>
      </c>
      <c r="L13" s="15">
        <f t="shared" si="0"/>
        <v>12</v>
      </c>
      <c r="M13" s="15">
        <f t="shared" si="1"/>
        <v>25.5</v>
      </c>
      <c r="O13" s="13">
        <v>30</v>
      </c>
      <c r="P13" s="13">
        <v>29</v>
      </c>
      <c r="Q13" s="14">
        <f>P13/O13</f>
        <v>0.9666666666666667</v>
      </c>
      <c r="R13" s="13">
        <v>29</v>
      </c>
      <c r="S13" s="13">
        <v>1</v>
      </c>
      <c r="T13" s="13">
        <f>R13-S13</f>
        <v>28</v>
      </c>
      <c r="U13" s="13">
        <v>0</v>
      </c>
      <c r="V13" s="13">
        <f>T13-U13</f>
        <v>28</v>
      </c>
    </row>
    <row r="14" spans="1:22" ht="12.75">
      <c r="A14" s="27" t="s">
        <v>59</v>
      </c>
      <c r="B14" s="8">
        <v>152612</v>
      </c>
      <c r="C14" s="9" t="s">
        <v>60</v>
      </c>
      <c r="D14" s="6" t="s">
        <v>61</v>
      </c>
      <c r="E14" s="6" t="s">
        <v>24</v>
      </c>
      <c r="F14" s="10" t="s">
        <v>62</v>
      </c>
      <c r="G14" s="11">
        <v>14</v>
      </c>
      <c r="H14" s="12">
        <v>1</v>
      </c>
      <c r="J14" s="13">
        <v>1</v>
      </c>
      <c r="K14" s="14">
        <f>J14/T$14</f>
        <v>0.038461538461538464</v>
      </c>
      <c r="L14" s="15" t="str">
        <f t="shared" si="0"/>
        <v>ΕΚΤΟΣ</v>
      </c>
      <c r="M14" s="15" t="str">
        <f t="shared" si="1"/>
        <v>ΕΚΤΟΣ</v>
      </c>
      <c r="O14" s="13">
        <v>26</v>
      </c>
      <c r="P14" s="13">
        <v>26</v>
      </c>
      <c r="Q14" s="14">
        <f>P14/O14</f>
        <v>1</v>
      </c>
      <c r="R14" s="13">
        <v>26</v>
      </c>
      <c r="S14" s="13">
        <v>0</v>
      </c>
      <c r="T14" s="13">
        <f>R14-S14</f>
        <v>26</v>
      </c>
      <c r="U14" s="13">
        <v>0</v>
      </c>
      <c r="V14" s="13">
        <f>T14-U14</f>
        <v>26</v>
      </c>
    </row>
    <row r="15" spans="1:17" ht="12.75">
      <c r="A15" s="16" t="s">
        <v>59</v>
      </c>
      <c r="B15" s="8">
        <v>181678</v>
      </c>
      <c r="C15" s="9" t="s">
        <v>63</v>
      </c>
      <c r="D15" s="6" t="s">
        <v>64</v>
      </c>
      <c r="E15" s="6" t="s">
        <v>50</v>
      </c>
      <c r="F15" s="10" t="s">
        <v>32</v>
      </c>
      <c r="G15" s="11">
        <v>12.38</v>
      </c>
      <c r="H15" s="12">
        <v>1</v>
      </c>
      <c r="I15" s="17"/>
      <c r="J15" s="13">
        <v>25</v>
      </c>
      <c r="K15" s="14">
        <f>J15/T$14</f>
        <v>0.9615384615384616</v>
      </c>
      <c r="L15" s="15">
        <f>IF(K15&lt;0.2,"ΕΚΤΟΣ",K15*12)</f>
        <v>11.538461538461538</v>
      </c>
      <c r="M15" s="15">
        <f>IF(K15&lt;0.2,"ΕΚΤΟΣ",G15+L15)</f>
        <v>23.91846153846154</v>
      </c>
      <c r="Q15" s="26"/>
    </row>
    <row r="16" spans="1:22" ht="12.75">
      <c r="A16" s="28" t="s">
        <v>65</v>
      </c>
      <c r="B16" s="8">
        <v>157939</v>
      </c>
      <c r="C16" s="9" t="s">
        <v>66</v>
      </c>
      <c r="D16" s="6" t="s">
        <v>34</v>
      </c>
      <c r="E16" s="6" t="s">
        <v>67</v>
      </c>
      <c r="F16" s="10" t="s">
        <v>68</v>
      </c>
      <c r="G16" s="11">
        <v>13.5</v>
      </c>
      <c r="H16" s="12">
        <v>1</v>
      </c>
      <c r="I16" s="17"/>
      <c r="J16" s="13">
        <v>17</v>
      </c>
      <c r="K16" s="14">
        <f>J16/T$16</f>
        <v>0.6538461538461539</v>
      </c>
      <c r="L16" s="15">
        <f t="shared" si="0"/>
        <v>7.846153846153847</v>
      </c>
      <c r="M16" s="15">
        <f t="shared" si="1"/>
        <v>21.346153846153847</v>
      </c>
      <c r="O16" s="13">
        <v>26</v>
      </c>
      <c r="P16" s="13">
        <v>26</v>
      </c>
      <c r="Q16" s="14">
        <f>P16/O16</f>
        <v>1</v>
      </c>
      <c r="R16" s="13">
        <v>26</v>
      </c>
      <c r="S16" s="13">
        <v>0</v>
      </c>
      <c r="T16" s="13">
        <f>R16-S16</f>
        <v>26</v>
      </c>
      <c r="U16" s="13">
        <v>2</v>
      </c>
      <c r="V16" s="13">
        <f>T16-U16</f>
        <v>24</v>
      </c>
    </row>
    <row r="17" spans="1:17" ht="12.75">
      <c r="A17" s="18" t="s">
        <v>65</v>
      </c>
      <c r="B17" s="8">
        <v>191089</v>
      </c>
      <c r="C17" s="9" t="s">
        <v>69</v>
      </c>
      <c r="D17" s="6" t="s">
        <v>70</v>
      </c>
      <c r="E17" s="6" t="s">
        <v>24</v>
      </c>
      <c r="F17" s="10" t="s">
        <v>40</v>
      </c>
      <c r="G17" s="11">
        <v>7.13</v>
      </c>
      <c r="H17" s="12">
        <v>1</v>
      </c>
      <c r="J17" s="13">
        <v>7</v>
      </c>
      <c r="K17" s="14">
        <f>J17/T$16</f>
        <v>0.2692307692307692</v>
      </c>
      <c r="L17" s="15">
        <f t="shared" si="0"/>
        <v>3.230769230769231</v>
      </c>
      <c r="M17" s="15">
        <f t="shared" si="1"/>
        <v>10.36076923076923</v>
      </c>
      <c r="Q17" s="26"/>
    </row>
    <row r="18" spans="1:22" ht="12.75">
      <c r="A18" s="28" t="s">
        <v>71</v>
      </c>
      <c r="B18" s="8">
        <v>159707</v>
      </c>
      <c r="C18" s="9" t="s">
        <v>72</v>
      </c>
      <c r="D18" s="6" t="s">
        <v>73</v>
      </c>
      <c r="E18" s="6" t="s">
        <v>24</v>
      </c>
      <c r="F18" s="10" t="s">
        <v>26</v>
      </c>
      <c r="G18" s="11">
        <v>12</v>
      </c>
      <c r="H18" s="12">
        <v>1</v>
      </c>
      <c r="I18" s="17"/>
      <c r="J18" s="13">
        <v>21</v>
      </c>
      <c r="K18" s="14">
        <f>J18/T$18</f>
        <v>0.8076923076923077</v>
      </c>
      <c r="L18" s="15">
        <f t="shared" si="0"/>
        <v>9.692307692307693</v>
      </c>
      <c r="M18" s="15">
        <f t="shared" si="1"/>
        <v>21.692307692307693</v>
      </c>
      <c r="O18" s="13">
        <v>29</v>
      </c>
      <c r="P18" s="13">
        <v>26</v>
      </c>
      <c r="Q18" s="14">
        <f>P18/O18</f>
        <v>0.896551724137931</v>
      </c>
      <c r="R18" s="13">
        <v>26</v>
      </c>
      <c r="S18" s="13">
        <v>0</v>
      </c>
      <c r="T18" s="13">
        <f>R18-S18</f>
        <v>26</v>
      </c>
      <c r="U18" s="13">
        <v>0</v>
      </c>
      <c r="V18" s="13">
        <f>T18-U18</f>
        <v>26</v>
      </c>
    </row>
    <row r="19" spans="1:17" ht="12.75">
      <c r="A19" s="16" t="s">
        <v>71</v>
      </c>
      <c r="B19" s="8">
        <v>153575</v>
      </c>
      <c r="C19" s="9" t="s">
        <v>74</v>
      </c>
      <c r="D19" s="6" t="s">
        <v>64</v>
      </c>
      <c r="E19" s="6" t="s">
        <v>75</v>
      </c>
      <c r="F19" s="10" t="s">
        <v>76</v>
      </c>
      <c r="G19" s="11">
        <v>11</v>
      </c>
      <c r="H19" s="12">
        <v>1</v>
      </c>
      <c r="J19" s="13">
        <v>5</v>
      </c>
      <c r="K19" s="14">
        <f>J19/T$18</f>
        <v>0.19230769230769232</v>
      </c>
      <c r="L19" s="15" t="str">
        <f t="shared" si="0"/>
        <v>ΕΚΤΟΣ</v>
      </c>
      <c r="M19" s="15" t="str">
        <f t="shared" si="1"/>
        <v>ΕΚΤΟΣ</v>
      </c>
      <c r="Q19" s="26"/>
    </row>
    <row r="20" spans="1:17" ht="12.75">
      <c r="A20" s="18" t="s">
        <v>71</v>
      </c>
      <c r="B20" s="19">
        <v>162241</v>
      </c>
      <c r="C20" s="20" t="s">
        <v>77</v>
      </c>
      <c r="D20" s="21" t="s">
        <v>73</v>
      </c>
      <c r="E20" s="21" t="s">
        <v>24</v>
      </c>
      <c r="F20" s="22" t="s">
        <v>35</v>
      </c>
      <c r="G20" s="23">
        <v>9.38</v>
      </c>
      <c r="H20" s="24">
        <v>1</v>
      </c>
      <c r="K20" s="14">
        <f>J20/T$18</f>
        <v>0</v>
      </c>
      <c r="L20" s="15" t="str">
        <f t="shared" si="0"/>
        <v>ΕΚΤΟΣ</v>
      </c>
      <c r="M20" s="15" t="str">
        <f t="shared" si="1"/>
        <v>ΕΚΤΟΣ</v>
      </c>
      <c r="Q20" s="26"/>
    </row>
    <row r="21" spans="1:22" ht="12.75">
      <c r="A21" s="27" t="s">
        <v>78</v>
      </c>
      <c r="B21" s="8">
        <v>142544</v>
      </c>
      <c r="C21" s="9" t="s">
        <v>79</v>
      </c>
      <c r="D21" s="6" t="s">
        <v>80</v>
      </c>
      <c r="E21" s="6" t="s">
        <v>81</v>
      </c>
      <c r="F21" s="10" t="s">
        <v>35</v>
      </c>
      <c r="G21" s="11">
        <v>16</v>
      </c>
      <c r="H21" s="12">
        <v>1</v>
      </c>
      <c r="I21" s="17"/>
      <c r="J21" s="13">
        <v>18</v>
      </c>
      <c r="K21" s="14">
        <f>J21/T$21</f>
        <v>1</v>
      </c>
      <c r="L21" s="15">
        <f t="shared" si="0"/>
        <v>12</v>
      </c>
      <c r="M21" s="15">
        <f t="shared" si="1"/>
        <v>28</v>
      </c>
      <c r="O21" s="13">
        <v>18</v>
      </c>
      <c r="P21" s="13">
        <v>18</v>
      </c>
      <c r="Q21" s="14">
        <f>P21/O21</f>
        <v>1</v>
      </c>
      <c r="R21" s="13">
        <v>18</v>
      </c>
      <c r="S21" s="13">
        <v>0</v>
      </c>
      <c r="T21" s="13">
        <f>R21-S21</f>
        <v>18</v>
      </c>
      <c r="U21" s="13">
        <v>0</v>
      </c>
      <c r="V21" s="13">
        <f>T21-U21</f>
        <v>18</v>
      </c>
    </row>
    <row r="22" spans="1:22" ht="12.75">
      <c r="A22" s="28" t="s">
        <v>82</v>
      </c>
      <c r="B22" s="8">
        <v>149302</v>
      </c>
      <c r="C22" s="9" t="s">
        <v>44</v>
      </c>
      <c r="D22" s="6" t="s">
        <v>20</v>
      </c>
      <c r="E22" s="6" t="s">
        <v>24</v>
      </c>
      <c r="F22" s="10" t="s">
        <v>40</v>
      </c>
      <c r="G22" s="11">
        <v>16</v>
      </c>
      <c r="H22" s="12">
        <v>1</v>
      </c>
      <c r="I22" s="17"/>
      <c r="J22" s="13">
        <v>6</v>
      </c>
      <c r="K22" s="14">
        <f>J22/T$22</f>
        <v>0.3157894736842105</v>
      </c>
      <c r="L22" s="15">
        <f t="shared" si="0"/>
        <v>3.789473684210526</v>
      </c>
      <c r="M22" s="15">
        <f t="shared" si="1"/>
        <v>19.789473684210527</v>
      </c>
      <c r="O22" s="13">
        <v>19</v>
      </c>
      <c r="P22" s="13">
        <v>19</v>
      </c>
      <c r="Q22" s="14">
        <f>P22/O22</f>
        <v>1</v>
      </c>
      <c r="R22" s="13">
        <v>19</v>
      </c>
      <c r="S22" s="13">
        <v>0</v>
      </c>
      <c r="T22" s="13">
        <f>R22-S22</f>
        <v>19</v>
      </c>
      <c r="U22" s="13">
        <v>0</v>
      </c>
      <c r="V22" s="13">
        <f>T22-U22</f>
        <v>19</v>
      </c>
    </row>
    <row r="23" spans="1:17" ht="12.75">
      <c r="A23" s="18" t="s">
        <v>82</v>
      </c>
      <c r="B23" s="8">
        <v>176026</v>
      </c>
      <c r="C23" s="9" t="s">
        <v>83</v>
      </c>
      <c r="D23" s="6" t="s">
        <v>21</v>
      </c>
      <c r="E23" s="6" t="s">
        <v>24</v>
      </c>
      <c r="F23" s="10" t="s">
        <v>76</v>
      </c>
      <c r="G23" s="11">
        <v>11.5</v>
      </c>
      <c r="H23" s="12">
        <v>1</v>
      </c>
      <c r="J23" s="13">
        <v>13</v>
      </c>
      <c r="K23" s="14">
        <f>J23/T$22</f>
        <v>0.6842105263157895</v>
      </c>
      <c r="L23" s="15">
        <f t="shared" si="0"/>
        <v>8.210526315789474</v>
      </c>
      <c r="M23" s="15">
        <f t="shared" si="1"/>
        <v>19.710526315789473</v>
      </c>
      <c r="Q23" s="26"/>
    </row>
    <row r="24" spans="1:22" ht="12.75">
      <c r="A24" s="27" t="s">
        <v>84</v>
      </c>
      <c r="B24" s="8">
        <v>153127</v>
      </c>
      <c r="C24" s="9" t="s">
        <v>85</v>
      </c>
      <c r="D24" s="6" t="s">
        <v>86</v>
      </c>
      <c r="E24" s="25" t="s">
        <v>80</v>
      </c>
      <c r="F24" s="10" t="s">
        <v>76</v>
      </c>
      <c r="G24" s="11">
        <v>14.5</v>
      </c>
      <c r="H24" s="12">
        <v>1</v>
      </c>
      <c r="I24" s="17"/>
      <c r="J24" s="13">
        <v>17</v>
      </c>
      <c r="K24" s="14">
        <f>J24/T$24</f>
        <v>0.6538461538461539</v>
      </c>
      <c r="L24" s="15">
        <f t="shared" si="0"/>
        <v>7.846153846153847</v>
      </c>
      <c r="M24" s="15">
        <f t="shared" si="1"/>
        <v>22.346153846153847</v>
      </c>
      <c r="O24" s="13">
        <v>28</v>
      </c>
      <c r="P24" s="13">
        <v>26</v>
      </c>
      <c r="Q24" s="14">
        <f>P24/O24</f>
        <v>0.9285714285714286</v>
      </c>
      <c r="R24" s="13">
        <v>26</v>
      </c>
      <c r="S24" s="13">
        <v>0</v>
      </c>
      <c r="T24" s="13">
        <f>R24-S24</f>
        <v>26</v>
      </c>
      <c r="U24" s="13">
        <v>9</v>
      </c>
      <c r="V24" s="13">
        <f>T24-U24</f>
        <v>17</v>
      </c>
    </row>
    <row r="25" spans="1:22" ht="12.75">
      <c r="A25" s="27" t="s">
        <v>87</v>
      </c>
      <c r="B25" s="8">
        <v>159165</v>
      </c>
      <c r="C25" s="9" t="s">
        <v>88</v>
      </c>
      <c r="D25" s="6" t="s">
        <v>89</v>
      </c>
      <c r="E25" s="6" t="s">
        <v>90</v>
      </c>
      <c r="F25" s="10" t="s">
        <v>35</v>
      </c>
      <c r="G25" s="11">
        <v>13.25</v>
      </c>
      <c r="H25" s="12">
        <v>1</v>
      </c>
      <c r="I25" s="17"/>
      <c r="J25" s="13">
        <v>26</v>
      </c>
      <c r="K25" s="14">
        <f>J25/T$25</f>
        <v>1</v>
      </c>
      <c r="L25" s="15">
        <f t="shared" si="0"/>
        <v>12</v>
      </c>
      <c r="M25" s="15">
        <f t="shared" si="1"/>
        <v>25.25</v>
      </c>
      <c r="O25" s="13">
        <v>26</v>
      </c>
      <c r="P25" s="13">
        <v>26</v>
      </c>
      <c r="Q25" s="14">
        <f>P25/O25</f>
        <v>1</v>
      </c>
      <c r="R25" s="13">
        <v>26</v>
      </c>
      <c r="S25" s="13">
        <v>0</v>
      </c>
      <c r="T25" s="13">
        <f>R25-S25</f>
        <v>26</v>
      </c>
      <c r="U25" s="13">
        <v>0</v>
      </c>
      <c r="V25" s="13">
        <f>T25-U25</f>
        <v>26</v>
      </c>
    </row>
    <row r="26" spans="1:22" ht="12.75">
      <c r="A26" s="28" t="s">
        <v>91</v>
      </c>
      <c r="B26" s="8">
        <v>149302</v>
      </c>
      <c r="C26" s="9" t="s">
        <v>44</v>
      </c>
      <c r="D26" s="6" t="s">
        <v>20</v>
      </c>
      <c r="E26" s="6" t="s">
        <v>24</v>
      </c>
      <c r="F26" s="10" t="s">
        <v>40</v>
      </c>
      <c r="G26" s="11">
        <v>16</v>
      </c>
      <c r="H26" s="12">
        <v>3</v>
      </c>
      <c r="J26" s="13">
        <v>2</v>
      </c>
      <c r="K26" s="14">
        <f>J26/T$26</f>
        <v>0.09090909090909091</v>
      </c>
      <c r="L26" s="15" t="str">
        <f t="shared" si="0"/>
        <v>ΕΚΤΟΣ</v>
      </c>
      <c r="M26" s="15" t="str">
        <f t="shared" si="1"/>
        <v>ΕΚΤΟΣ</v>
      </c>
      <c r="O26" s="13">
        <v>22</v>
      </c>
      <c r="P26" s="13">
        <v>22</v>
      </c>
      <c r="Q26" s="14">
        <f>P26/O26</f>
        <v>1</v>
      </c>
      <c r="R26" s="13">
        <v>22</v>
      </c>
      <c r="S26" s="13">
        <v>0</v>
      </c>
      <c r="T26" s="13">
        <f>R26-S26</f>
        <v>22</v>
      </c>
      <c r="U26" s="13">
        <v>0</v>
      </c>
      <c r="V26" s="13">
        <f>T26-U26</f>
        <v>22</v>
      </c>
    </row>
    <row r="27" spans="1:17" ht="12.75">
      <c r="A27" s="18" t="s">
        <v>91</v>
      </c>
      <c r="B27" s="8">
        <v>191258</v>
      </c>
      <c r="C27" s="9" t="s">
        <v>92</v>
      </c>
      <c r="D27" s="6" t="s">
        <v>25</v>
      </c>
      <c r="E27" s="6" t="s">
        <v>24</v>
      </c>
      <c r="F27" s="10" t="s">
        <v>93</v>
      </c>
      <c r="G27" s="11">
        <v>7.88</v>
      </c>
      <c r="H27" s="12">
        <v>1</v>
      </c>
      <c r="I27" s="17"/>
      <c r="J27" s="13">
        <v>20</v>
      </c>
      <c r="K27" s="14">
        <f>J27/T$26</f>
        <v>0.9090909090909091</v>
      </c>
      <c r="L27" s="15">
        <f t="shared" si="0"/>
        <v>10.909090909090908</v>
      </c>
      <c r="M27" s="15">
        <f t="shared" si="1"/>
        <v>18.78909090909091</v>
      </c>
      <c r="Q27" s="26"/>
    </row>
    <row r="28" spans="1:22" ht="12.75">
      <c r="A28" s="28" t="s">
        <v>94</v>
      </c>
      <c r="B28" s="8">
        <v>171483</v>
      </c>
      <c r="C28" s="9" t="s">
        <v>95</v>
      </c>
      <c r="D28" s="6" t="s">
        <v>29</v>
      </c>
      <c r="E28" s="6" t="s">
        <v>21</v>
      </c>
      <c r="F28" s="10" t="s">
        <v>62</v>
      </c>
      <c r="G28" s="11">
        <v>14</v>
      </c>
      <c r="H28" s="12">
        <v>1</v>
      </c>
      <c r="I28" s="17"/>
      <c r="J28" s="13">
        <v>19</v>
      </c>
      <c r="K28" s="14">
        <f>J28/T$28</f>
        <v>0.6551724137931034</v>
      </c>
      <c r="L28" s="15">
        <f t="shared" si="0"/>
        <v>7.862068965517241</v>
      </c>
      <c r="M28" s="15">
        <f t="shared" si="1"/>
        <v>21.862068965517242</v>
      </c>
      <c r="O28" s="13">
        <v>31</v>
      </c>
      <c r="P28" s="13">
        <v>30</v>
      </c>
      <c r="Q28" s="14">
        <f>P28/O28</f>
        <v>0.967741935483871</v>
      </c>
      <c r="R28" s="13">
        <v>30</v>
      </c>
      <c r="S28" s="13">
        <v>1</v>
      </c>
      <c r="T28" s="13">
        <f>R28-S28</f>
        <v>29</v>
      </c>
      <c r="U28" s="13">
        <v>0</v>
      </c>
      <c r="V28" s="13">
        <f>T28-U28</f>
        <v>29</v>
      </c>
    </row>
    <row r="29" spans="1:17" ht="12.75">
      <c r="A29" s="18" t="s">
        <v>94</v>
      </c>
      <c r="B29" s="8">
        <v>164468</v>
      </c>
      <c r="C29" s="9" t="s">
        <v>96</v>
      </c>
      <c r="D29" s="6" t="s">
        <v>21</v>
      </c>
      <c r="E29" s="25" t="s">
        <v>67</v>
      </c>
      <c r="F29" s="10" t="s">
        <v>26</v>
      </c>
      <c r="G29" s="11">
        <v>13.5</v>
      </c>
      <c r="H29" s="12">
        <v>2</v>
      </c>
      <c r="J29" s="13">
        <v>10</v>
      </c>
      <c r="K29" s="14">
        <f>J29/T$28</f>
        <v>0.3448275862068966</v>
      </c>
      <c r="L29" s="15">
        <f t="shared" si="0"/>
        <v>4.137931034482759</v>
      </c>
      <c r="M29" s="15">
        <f t="shared" si="1"/>
        <v>17.637931034482758</v>
      </c>
      <c r="Q29" s="26"/>
    </row>
    <row r="30" spans="1:22" ht="12.75">
      <c r="A30" s="28" t="s">
        <v>97</v>
      </c>
      <c r="B30" s="8">
        <v>150149</v>
      </c>
      <c r="C30" s="9" t="s">
        <v>98</v>
      </c>
      <c r="D30" s="6" t="s">
        <v>70</v>
      </c>
      <c r="E30" s="6" t="s">
        <v>24</v>
      </c>
      <c r="F30" s="10" t="s">
        <v>35</v>
      </c>
      <c r="G30" s="11">
        <v>14.5</v>
      </c>
      <c r="H30" s="12">
        <v>2</v>
      </c>
      <c r="J30" s="13">
        <v>1</v>
      </c>
      <c r="K30" s="14">
        <f>J30/T$30</f>
        <v>0.02631578947368421</v>
      </c>
      <c r="L30" s="15" t="str">
        <f t="shared" si="0"/>
        <v>ΕΚΤΟΣ</v>
      </c>
      <c r="M30" s="15" t="str">
        <f t="shared" si="1"/>
        <v>ΕΚΤΟΣ</v>
      </c>
      <c r="O30" s="13">
        <v>38</v>
      </c>
      <c r="P30" s="13">
        <v>38</v>
      </c>
      <c r="Q30" s="14">
        <f>P30/O30</f>
        <v>1</v>
      </c>
      <c r="R30" s="13">
        <v>38</v>
      </c>
      <c r="S30" s="13">
        <v>0</v>
      </c>
      <c r="T30" s="13">
        <f>R30-S30</f>
        <v>38</v>
      </c>
      <c r="U30" s="13">
        <v>1</v>
      </c>
      <c r="V30" s="13">
        <f>T30-U30</f>
        <v>37</v>
      </c>
    </row>
    <row r="31" spans="1:17" ht="12.75">
      <c r="A31" s="16" t="s">
        <v>97</v>
      </c>
      <c r="B31" s="8">
        <v>183879</v>
      </c>
      <c r="C31" s="9" t="s">
        <v>99</v>
      </c>
      <c r="D31" s="6" t="s">
        <v>86</v>
      </c>
      <c r="E31" s="6" t="s">
        <v>20</v>
      </c>
      <c r="F31" s="10" t="s">
        <v>26</v>
      </c>
      <c r="G31" s="11">
        <v>12.81</v>
      </c>
      <c r="H31" s="12">
        <v>1</v>
      </c>
      <c r="I31" s="17"/>
      <c r="J31" s="13">
        <v>35</v>
      </c>
      <c r="K31" s="14">
        <f>J31/T$30</f>
        <v>0.9210526315789473</v>
      </c>
      <c r="L31" s="15">
        <f t="shared" si="0"/>
        <v>11.052631578947368</v>
      </c>
      <c r="M31" s="15">
        <f t="shared" si="1"/>
        <v>23.86263157894737</v>
      </c>
      <c r="Q31" s="26"/>
    </row>
    <row r="32" spans="1:17" ht="12.75">
      <c r="A32" s="18" t="s">
        <v>97</v>
      </c>
      <c r="B32" s="8">
        <v>175694</v>
      </c>
      <c r="C32" s="9" t="s">
        <v>33</v>
      </c>
      <c r="D32" s="6" t="s">
        <v>29</v>
      </c>
      <c r="E32" s="6" t="s">
        <v>34</v>
      </c>
      <c r="F32" s="10" t="s">
        <v>35</v>
      </c>
      <c r="G32" s="11">
        <v>8.63</v>
      </c>
      <c r="H32" s="12">
        <v>1</v>
      </c>
      <c r="J32" s="13">
        <v>1</v>
      </c>
      <c r="K32" s="14">
        <f>J32/T$30</f>
        <v>0.02631578947368421</v>
      </c>
      <c r="L32" s="15" t="str">
        <f t="shared" si="0"/>
        <v>ΕΚΤΟΣ</v>
      </c>
      <c r="M32" s="15" t="str">
        <f t="shared" si="1"/>
        <v>ΕΚΤΟΣ</v>
      </c>
      <c r="Q32" s="26"/>
    </row>
    <row r="33" spans="1:22" ht="12.75">
      <c r="A33" s="28" t="s">
        <v>100</v>
      </c>
      <c r="B33" s="8">
        <v>189096</v>
      </c>
      <c r="C33" s="9" t="s">
        <v>101</v>
      </c>
      <c r="D33" s="6" t="s">
        <v>102</v>
      </c>
      <c r="E33" s="6" t="s">
        <v>20</v>
      </c>
      <c r="F33" s="10" t="s">
        <v>35</v>
      </c>
      <c r="G33" s="11">
        <v>15.25</v>
      </c>
      <c r="H33" s="12">
        <v>1</v>
      </c>
      <c r="I33" s="17"/>
      <c r="J33" s="13">
        <v>10</v>
      </c>
      <c r="K33" s="14">
        <f>J33/T$33</f>
        <v>0.4166666666666667</v>
      </c>
      <c r="L33" s="15">
        <f t="shared" si="0"/>
        <v>5</v>
      </c>
      <c r="M33" s="15">
        <f t="shared" si="1"/>
        <v>20.25</v>
      </c>
      <c r="O33" s="13">
        <v>24</v>
      </c>
      <c r="P33" s="13">
        <v>24</v>
      </c>
      <c r="Q33" s="14">
        <f>P33/O33</f>
        <v>1</v>
      </c>
      <c r="R33" s="13">
        <v>24</v>
      </c>
      <c r="S33" s="13">
        <v>0</v>
      </c>
      <c r="T33" s="13">
        <f>R33-S33</f>
        <v>24</v>
      </c>
      <c r="U33" s="13">
        <v>1</v>
      </c>
      <c r="V33" s="13">
        <f>T33-U33</f>
        <v>23</v>
      </c>
    </row>
    <row r="34" spans="1:17" ht="12.75">
      <c r="A34" s="16" t="s">
        <v>100</v>
      </c>
      <c r="B34" s="8">
        <v>156826</v>
      </c>
      <c r="C34" s="9" t="s">
        <v>103</v>
      </c>
      <c r="D34" s="6" t="s">
        <v>104</v>
      </c>
      <c r="E34" s="6" t="s">
        <v>34</v>
      </c>
      <c r="F34" s="10" t="s">
        <v>76</v>
      </c>
      <c r="G34" s="11">
        <v>12.81</v>
      </c>
      <c r="H34" s="12">
        <v>1</v>
      </c>
      <c r="J34" s="13">
        <v>5</v>
      </c>
      <c r="K34" s="14">
        <f>J34/T$33</f>
        <v>0.20833333333333334</v>
      </c>
      <c r="L34" s="15">
        <f t="shared" si="0"/>
        <v>2.5</v>
      </c>
      <c r="M34" s="15">
        <f t="shared" si="1"/>
        <v>15.31</v>
      </c>
      <c r="Q34" s="26"/>
    </row>
    <row r="35" spans="1:17" ht="12.75">
      <c r="A35" s="16" t="s">
        <v>100</v>
      </c>
      <c r="B35" s="8">
        <v>158568</v>
      </c>
      <c r="C35" s="9" t="s">
        <v>105</v>
      </c>
      <c r="D35" s="6" t="s">
        <v>21</v>
      </c>
      <c r="E35" s="6" t="s">
        <v>73</v>
      </c>
      <c r="F35" s="10" t="s">
        <v>106</v>
      </c>
      <c r="G35" s="11">
        <v>12.5</v>
      </c>
      <c r="H35" s="12">
        <v>1</v>
      </c>
      <c r="J35" s="13">
        <v>5</v>
      </c>
      <c r="K35" s="14">
        <f>J35/T$33</f>
        <v>0.20833333333333334</v>
      </c>
      <c r="L35" s="15">
        <f t="shared" si="0"/>
        <v>2.5</v>
      </c>
      <c r="M35" s="15">
        <f t="shared" si="1"/>
        <v>15</v>
      </c>
      <c r="Q35" s="26"/>
    </row>
    <row r="36" spans="1:17" ht="12.75">
      <c r="A36" s="16" t="s">
        <v>100</v>
      </c>
      <c r="B36" s="8">
        <v>189921</v>
      </c>
      <c r="C36" s="9" t="s">
        <v>107</v>
      </c>
      <c r="D36" s="6" t="s">
        <v>80</v>
      </c>
      <c r="E36" s="6" t="s">
        <v>67</v>
      </c>
      <c r="F36" s="10" t="s">
        <v>76</v>
      </c>
      <c r="G36" s="11">
        <v>6.63</v>
      </c>
      <c r="H36" s="12">
        <v>1</v>
      </c>
      <c r="J36" s="13">
        <v>3</v>
      </c>
      <c r="K36" s="14">
        <f>J36/T$33</f>
        <v>0.125</v>
      </c>
      <c r="L36" s="15" t="str">
        <f t="shared" si="0"/>
        <v>ΕΚΤΟΣ</v>
      </c>
      <c r="M36" s="15" t="str">
        <f t="shared" si="1"/>
        <v>ΕΚΤΟΣ</v>
      </c>
      <c r="Q36" s="26"/>
    </row>
    <row r="37" spans="1:17" ht="12.75">
      <c r="A37" s="16" t="s">
        <v>100</v>
      </c>
      <c r="B37" s="8">
        <v>203900</v>
      </c>
      <c r="C37" s="9" t="s">
        <v>108</v>
      </c>
      <c r="D37" s="6" t="s">
        <v>50</v>
      </c>
      <c r="E37" s="6" t="s">
        <v>24</v>
      </c>
      <c r="F37" s="10" t="s">
        <v>32</v>
      </c>
      <c r="G37" s="11">
        <v>6.5</v>
      </c>
      <c r="H37" s="12">
        <v>2</v>
      </c>
      <c r="J37" s="13">
        <v>0</v>
      </c>
      <c r="K37" s="14">
        <f>J37/T$33</f>
        <v>0</v>
      </c>
      <c r="L37" s="15" t="str">
        <f t="shared" si="0"/>
        <v>ΕΚΤΟΣ</v>
      </c>
      <c r="M37" s="15" t="str">
        <f t="shared" si="1"/>
        <v>ΕΚΤΟΣ</v>
      </c>
      <c r="Q37" s="26"/>
    </row>
    <row r="38" spans="1:22" ht="12.75">
      <c r="A38" s="28" t="s">
        <v>109</v>
      </c>
      <c r="B38" s="8">
        <v>152612</v>
      </c>
      <c r="C38" s="9" t="s">
        <v>60</v>
      </c>
      <c r="D38" s="6" t="s">
        <v>61</v>
      </c>
      <c r="E38" s="6" t="s">
        <v>24</v>
      </c>
      <c r="F38" s="10" t="s">
        <v>62</v>
      </c>
      <c r="G38" s="11">
        <v>14</v>
      </c>
      <c r="H38" s="12">
        <v>2</v>
      </c>
      <c r="J38" s="13">
        <v>1</v>
      </c>
      <c r="K38" s="14">
        <f>J38/T$38</f>
        <v>0.038461538461538464</v>
      </c>
      <c r="L38" s="15" t="str">
        <f t="shared" si="0"/>
        <v>ΕΚΤΟΣ</v>
      </c>
      <c r="M38" s="15" t="str">
        <f>IF(K38&lt;0.2,"ΕΚΤΟΣ",#REF!+L38)</f>
        <v>ΕΚΤΟΣ</v>
      </c>
      <c r="O38" s="13">
        <v>26</v>
      </c>
      <c r="P38" s="13">
        <v>26</v>
      </c>
      <c r="Q38" s="14">
        <f>P38/O38</f>
        <v>1</v>
      </c>
      <c r="R38" s="13">
        <v>26</v>
      </c>
      <c r="S38" s="13">
        <v>0</v>
      </c>
      <c r="T38" s="13">
        <f>R38-S38</f>
        <v>26</v>
      </c>
      <c r="U38" s="13">
        <v>4</v>
      </c>
      <c r="V38" s="13">
        <f>T38-U38</f>
        <v>22</v>
      </c>
    </row>
    <row r="39" spans="1:17" ht="12.75">
      <c r="A39" s="16" t="s">
        <v>109</v>
      </c>
      <c r="B39" s="8">
        <v>905344</v>
      </c>
      <c r="C39" s="9" t="s">
        <v>45</v>
      </c>
      <c r="D39" s="6" t="s">
        <v>46</v>
      </c>
      <c r="E39" s="6" t="s">
        <v>47</v>
      </c>
      <c r="F39" s="10" t="s">
        <v>35</v>
      </c>
      <c r="G39" s="11">
        <v>13.69</v>
      </c>
      <c r="H39" s="12">
        <v>2</v>
      </c>
      <c r="J39" s="13">
        <v>17</v>
      </c>
      <c r="K39" s="14">
        <f>J39/T$38</f>
        <v>0.6538461538461539</v>
      </c>
      <c r="L39" s="15">
        <f t="shared" si="0"/>
        <v>7.846153846153847</v>
      </c>
      <c r="M39" s="15">
        <f t="shared" si="1"/>
        <v>21.536153846153844</v>
      </c>
      <c r="Q39" s="26"/>
    </row>
    <row r="40" spans="1:17" ht="12.75">
      <c r="A40" s="18" t="s">
        <v>109</v>
      </c>
      <c r="B40" s="8">
        <v>167551</v>
      </c>
      <c r="C40" s="9" t="s">
        <v>110</v>
      </c>
      <c r="D40" s="6" t="s">
        <v>70</v>
      </c>
      <c r="E40" s="6" t="s">
        <v>38</v>
      </c>
      <c r="F40" s="10" t="s">
        <v>35</v>
      </c>
      <c r="G40" s="11">
        <v>11.5</v>
      </c>
      <c r="H40" s="12">
        <v>1</v>
      </c>
      <c r="J40" s="13">
        <v>4</v>
      </c>
      <c r="K40" s="14">
        <f>J40/T$38</f>
        <v>0.15384615384615385</v>
      </c>
      <c r="L40" s="15" t="str">
        <f t="shared" si="0"/>
        <v>ΕΚΤΟΣ</v>
      </c>
      <c r="M40" s="15" t="str">
        <f t="shared" si="1"/>
        <v>ΕΚΤΟΣ</v>
      </c>
      <c r="Q40" s="26"/>
    </row>
    <row r="41" spans="1:22" ht="12.75">
      <c r="A41" s="28" t="s">
        <v>111</v>
      </c>
      <c r="B41" s="8">
        <v>137461</v>
      </c>
      <c r="C41" s="9" t="s">
        <v>23</v>
      </c>
      <c r="D41" s="6" t="s">
        <v>24</v>
      </c>
      <c r="E41" s="6" t="s">
        <v>25</v>
      </c>
      <c r="F41" s="10" t="s">
        <v>26</v>
      </c>
      <c r="G41" s="11">
        <v>17.25</v>
      </c>
      <c r="H41" s="12">
        <v>1</v>
      </c>
      <c r="I41" s="17"/>
      <c r="J41" s="13">
        <v>14</v>
      </c>
      <c r="K41" s="14">
        <f>J41/T$41</f>
        <v>0.42424242424242425</v>
      </c>
      <c r="L41" s="15">
        <f t="shared" si="0"/>
        <v>5.090909090909091</v>
      </c>
      <c r="M41" s="15">
        <f t="shared" si="1"/>
        <v>22.34090909090909</v>
      </c>
      <c r="O41" s="13">
        <v>35</v>
      </c>
      <c r="P41" s="13">
        <v>33</v>
      </c>
      <c r="Q41" s="14">
        <f>P41/O41</f>
        <v>0.9428571428571428</v>
      </c>
      <c r="R41" s="13">
        <v>33</v>
      </c>
      <c r="S41" s="13">
        <v>0</v>
      </c>
      <c r="T41" s="13">
        <f>R41-S41</f>
        <v>33</v>
      </c>
      <c r="U41" s="13">
        <v>5</v>
      </c>
      <c r="V41" s="13">
        <f>T41-U41</f>
        <v>28</v>
      </c>
    </row>
    <row r="42" spans="1:17" ht="12.75">
      <c r="A42" s="16" t="s">
        <v>111</v>
      </c>
      <c r="B42" s="8">
        <v>150149</v>
      </c>
      <c r="C42" s="9" t="s">
        <v>98</v>
      </c>
      <c r="D42" s="6" t="s">
        <v>70</v>
      </c>
      <c r="E42" s="6" t="s">
        <v>24</v>
      </c>
      <c r="F42" s="10" t="s">
        <v>35</v>
      </c>
      <c r="G42" s="11">
        <v>14.5</v>
      </c>
      <c r="H42" s="12">
        <v>3</v>
      </c>
      <c r="J42" s="13">
        <v>0</v>
      </c>
      <c r="K42" s="14">
        <f>J42/T$41</f>
        <v>0</v>
      </c>
      <c r="L42" s="15" t="str">
        <f t="shared" si="0"/>
        <v>ΕΚΤΟΣ</v>
      </c>
      <c r="M42" s="15" t="str">
        <f t="shared" si="1"/>
        <v>ΕΚΤΟΣ</v>
      </c>
      <c r="Q42" s="26"/>
    </row>
    <row r="43" spans="1:17" ht="12.75">
      <c r="A43" s="18" t="s">
        <v>111</v>
      </c>
      <c r="B43" s="8">
        <v>153575</v>
      </c>
      <c r="C43" s="9" t="s">
        <v>74</v>
      </c>
      <c r="D43" s="6" t="s">
        <v>64</v>
      </c>
      <c r="E43" s="6" t="s">
        <v>75</v>
      </c>
      <c r="F43" s="10" t="s">
        <v>76</v>
      </c>
      <c r="G43" s="11">
        <v>11</v>
      </c>
      <c r="H43" s="12">
        <v>2</v>
      </c>
      <c r="J43" s="13">
        <v>14</v>
      </c>
      <c r="K43" s="14">
        <f>J43/T$41</f>
        <v>0.42424242424242425</v>
      </c>
      <c r="L43" s="15">
        <f t="shared" si="0"/>
        <v>5.090909090909091</v>
      </c>
      <c r="M43" s="15">
        <f t="shared" si="1"/>
        <v>16.09090909090909</v>
      </c>
      <c r="Q43" s="26"/>
    </row>
    <row r="44" spans="1:22" ht="12.75">
      <c r="A44" s="28" t="s">
        <v>112</v>
      </c>
      <c r="B44" s="8">
        <v>159181</v>
      </c>
      <c r="C44" s="9" t="s">
        <v>113</v>
      </c>
      <c r="D44" s="6" t="s">
        <v>114</v>
      </c>
      <c r="E44" s="6" t="s">
        <v>39</v>
      </c>
      <c r="F44" s="10" t="s">
        <v>35</v>
      </c>
      <c r="G44" s="11">
        <v>17.88</v>
      </c>
      <c r="H44" s="12">
        <v>1</v>
      </c>
      <c r="I44" s="17"/>
      <c r="J44" s="13">
        <v>17</v>
      </c>
      <c r="K44" s="14">
        <f>J44/T$44</f>
        <v>0.5666666666666667</v>
      </c>
      <c r="L44" s="15">
        <f t="shared" si="0"/>
        <v>6.8</v>
      </c>
      <c r="M44" s="15">
        <f t="shared" si="1"/>
        <v>24.68</v>
      </c>
      <c r="O44" s="13">
        <v>31</v>
      </c>
      <c r="P44" s="13">
        <v>31</v>
      </c>
      <c r="Q44" s="14">
        <f>P44/O44</f>
        <v>1</v>
      </c>
      <c r="R44" s="13">
        <v>31</v>
      </c>
      <c r="S44" s="13">
        <v>1</v>
      </c>
      <c r="T44" s="13">
        <f>R44-S44</f>
        <v>30</v>
      </c>
      <c r="U44" s="13">
        <v>1</v>
      </c>
      <c r="V44" s="13">
        <f>T44-U44</f>
        <v>29</v>
      </c>
    </row>
    <row r="45" spans="1:17" ht="12.75">
      <c r="A45" s="16" t="s">
        <v>112</v>
      </c>
      <c r="B45" s="8">
        <v>193617</v>
      </c>
      <c r="C45" s="9" t="s">
        <v>115</v>
      </c>
      <c r="D45" s="6" t="s">
        <v>102</v>
      </c>
      <c r="E45" s="6" t="s">
        <v>21</v>
      </c>
      <c r="F45" s="10" t="s">
        <v>76</v>
      </c>
      <c r="G45" s="11">
        <v>15.88</v>
      </c>
      <c r="H45" s="12">
        <v>1</v>
      </c>
      <c r="J45" s="13">
        <v>8</v>
      </c>
      <c r="K45" s="14">
        <f>J45/T$44</f>
        <v>0.26666666666666666</v>
      </c>
      <c r="L45" s="15">
        <f t="shared" si="0"/>
        <v>3.2</v>
      </c>
      <c r="M45" s="15">
        <f t="shared" si="1"/>
        <v>19.080000000000002</v>
      </c>
      <c r="Q45" s="26"/>
    </row>
    <row r="46" spans="1:17" ht="12.75">
      <c r="A46" s="16" t="s">
        <v>112</v>
      </c>
      <c r="B46" s="8">
        <v>206959</v>
      </c>
      <c r="C46" s="9" t="s">
        <v>116</v>
      </c>
      <c r="D46" s="6" t="s">
        <v>117</v>
      </c>
      <c r="E46" s="6" t="s">
        <v>24</v>
      </c>
      <c r="F46" s="10" t="s">
        <v>26</v>
      </c>
      <c r="G46" s="11">
        <v>10.06</v>
      </c>
      <c r="H46" s="12">
        <v>1</v>
      </c>
      <c r="J46" s="13">
        <v>3</v>
      </c>
      <c r="K46" s="14">
        <f>J46/T$44</f>
        <v>0.1</v>
      </c>
      <c r="L46" s="15" t="str">
        <f t="shared" si="0"/>
        <v>ΕΚΤΟΣ</v>
      </c>
      <c r="M46" s="15" t="str">
        <f t="shared" si="1"/>
        <v>ΕΚΤΟΣ</v>
      </c>
      <c r="Q46" s="26"/>
    </row>
    <row r="47" spans="1:17" ht="12.75">
      <c r="A47" s="16" t="s">
        <v>112</v>
      </c>
      <c r="B47" s="19">
        <v>175009</v>
      </c>
      <c r="C47" s="20" t="s">
        <v>118</v>
      </c>
      <c r="D47" s="21" t="s">
        <v>20</v>
      </c>
      <c r="E47" s="21" t="s">
        <v>119</v>
      </c>
      <c r="F47" s="22" t="s">
        <v>93</v>
      </c>
      <c r="G47" s="23">
        <v>9.88</v>
      </c>
      <c r="H47" s="24">
        <v>3</v>
      </c>
      <c r="K47" s="14">
        <f>J47/T$44</f>
        <v>0</v>
      </c>
      <c r="L47" s="15" t="str">
        <f t="shared" si="0"/>
        <v>ΕΚΤΟΣ</v>
      </c>
      <c r="M47" s="15" t="str">
        <f t="shared" si="1"/>
        <v>ΕΚΤΟΣ</v>
      </c>
      <c r="Q47" s="26"/>
    </row>
    <row r="48" spans="1:17" ht="12.75">
      <c r="A48" s="18" t="s">
        <v>112</v>
      </c>
      <c r="B48" s="8">
        <v>203900</v>
      </c>
      <c r="C48" s="9" t="s">
        <v>108</v>
      </c>
      <c r="D48" s="6" t="s">
        <v>50</v>
      </c>
      <c r="E48" s="6" t="s">
        <v>24</v>
      </c>
      <c r="F48" s="10" t="s">
        <v>32</v>
      </c>
      <c r="G48" s="11">
        <v>6.5</v>
      </c>
      <c r="H48" s="12">
        <v>1</v>
      </c>
      <c r="J48" s="13">
        <v>1</v>
      </c>
      <c r="K48" s="14">
        <f>J48/T$44</f>
        <v>0.03333333333333333</v>
      </c>
      <c r="L48" s="15" t="str">
        <f t="shared" si="0"/>
        <v>ΕΚΤΟΣ</v>
      </c>
      <c r="M48" s="15" t="str">
        <f t="shared" si="1"/>
        <v>ΕΚΤΟΣ</v>
      </c>
      <c r="Q48" s="26"/>
    </row>
    <row r="49" spans="1:22" ht="12.75">
      <c r="A49" s="27" t="s">
        <v>120</v>
      </c>
      <c r="B49" s="8">
        <v>150291</v>
      </c>
      <c r="C49" s="9" t="s">
        <v>121</v>
      </c>
      <c r="D49" s="6" t="s">
        <v>122</v>
      </c>
      <c r="E49" s="6" t="s">
        <v>123</v>
      </c>
      <c r="F49" s="10" t="s">
        <v>35</v>
      </c>
      <c r="G49" s="11">
        <v>13.5</v>
      </c>
      <c r="H49" s="12">
        <v>1</v>
      </c>
      <c r="I49" s="17"/>
      <c r="J49" s="13">
        <v>20</v>
      </c>
      <c r="K49" s="14">
        <f>J49/T$49</f>
        <v>1</v>
      </c>
      <c r="L49" s="15">
        <f t="shared" si="0"/>
        <v>12</v>
      </c>
      <c r="M49" s="15">
        <f t="shared" si="1"/>
        <v>25.5</v>
      </c>
      <c r="O49" s="13">
        <v>22</v>
      </c>
      <c r="P49" s="13">
        <v>20</v>
      </c>
      <c r="Q49" s="14">
        <f>P49/O49</f>
        <v>0.9090909090909091</v>
      </c>
      <c r="R49" s="13">
        <v>20</v>
      </c>
      <c r="S49" s="13">
        <v>0</v>
      </c>
      <c r="T49" s="13">
        <f>R49-S49</f>
        <v>20</v>
      </c>
      <c r="U49" s="13">
        <v>0</v>
      </c>
      <c r="V49" s="13">
        <f>T49-U49</f>
        <v>20</v>
      </c>
    </row>
    <row r="50" spans="1:22" ht="12.75">
      <c r="A50" s="28" t="s">
        <v>124</v>
      </c>
      <c r="B50" s="8">
        <v>151803</v>
      </c>
      <c r="C50" s="9" t="s">
        <v>125</v>
      </c>
      <c r="D50" s="6" t="s">
        <v>24</v>
      </c>
      <c r="E50" s="6" t="s">
        <v>21</v>
      </c>
      <c r="F50" s="10" t="s">
        <v>32</v>
      </c>
      <c r="G50" s="11">
        <v>13.5</v>
      </c>
      <c r="H50" s="12">
        <v>1</v>
      </c>
      <c r="I50" s="17"/>
      <c r="J50" s="13">
        <v>17</v>
      </c>
      <c r="K50" s="14">
        <f>J50/T$50</f>
        <v>0.5483870967741935</v>
      </c>
      <c r="L50" s="15">
        <f t="shared" si="0"/>
        <v>6.580645161290322</v>
      </c>
      <c r="M50" s="15">
        <f t="shared" si="1"/>
        <v>20.08064516129032</v>
      </c>
      <c r="O50" s="13">
        <v>31</v>
      </c>
      <c r="P50" s="13">
        <v>31</v>
      </c>
      <c r="Q50" s="14">
        <f>P50/O50</f>
        <v>1</v>
      </c>
      <c r="R50" s="13">
        <v>31</v>
      </c>
      <c r="S50" s="13">
        <v>0</v>
      </c>
      <c r="T50" s="13">
        <f>R50-S50</f>
        <v>31</v>
      </c>
      <c r="U50" s="13">
        <v>2</v>
      </c>
      <c r="V50" s="13">
        <f>T50-U50</f>
        <v>29</v>
      </c>
    </row>
    <row r="51" spans="1:17" ht="12.75">
      <c r="A51" s="16" t="s">
        <v>124</v>
      </c>
      <c r="B51" s="8">
        <v>156044</v>
      </c>
      <c r="C51" s="9" t="s">
        <v>126</v>
      </c>
      <c r="D51" s="6" t="s">
        <v>127</v>
      </c>
      <c r="E51" s="6" t="s">
        <v>38</v>
      </c>
      <c r="F51" s="10" t="s">
        <v>35</v>
      </c>
      <c r="G51" s="11">
        <v>12</v>
      </c>
      <c r="H51" s="12">
        <v>1</v>
      </c>
      <c r="J51" s="13">
        <v>12</v>
      </c>
      <c r="K51" s="14">
        <f>J51/T$50</f>
        <v>0.3870967741935484</v>
      </c>
      <c r="L51" s="15">
        <f t="shared" si="0"/>
        <v>4.64516129032258</v>
      </c>
      <c r="M51" s="15">
        <f t="shared" si="1"/>
        <v>16.64516129032258</v>
      </c>
      <c r="Q51" s="26"/>
    </row>
    <row r="52" spans="1:17" ht="12.75">
      <c r="A52" s="18" t="s">
        <v>124</v>
      </c>
      <c r="B52" s="19">
        <v>175009</v>
      </c>
      <c r="C52" s="20" t="s">
        <v>118</v>
      </c>
      <c r="D52" s="21" t="s">
        <v>20</v>
      </c>
      <c r="E52" s="21" t="s">
        <v>119</v>
      </c>
      <c r="F52" s="22" t="s">
        <v>93</v>
      </c>
      <c r="G52" s="23">
        <v>9.88</v>
      </c>
      <c r="H52" s="24">
        <v>2</v>
      </c>
      <c r="K52" s="14">
        <f>J52/T$50</f>
        <v>0</v>
      </c>
      <c r="L52" s="15" t="str">
        <f t="shared" si="0"/>
        <v>ΕΚΤΟΣ</v>
      </c>
      <c r="M52" s="15" t="str">
        <f t="shared" si="1"/>
        <v>ΕΚΤΟΣ</v>
      </c>
      <c r="Q52" s="26"/>
    </row>
    <row r="53" spans="1:22" ht="12.75">
      <c r="A53" s="28" t="s">
        <v>128</v>
      </c>
      <c r="B53" s="8">
        <v>151690</v>
      </c>
      <c r="C53" s="9" t="s">
        <v>27</v>
      </c>
      <c r="D53" s="6" t="s">
        <v>28</v>
      </c>
      <c r="E53" s="6" t="s">
        <v>29</v>
      </c>
      <c r="F53" s="10" t="s">
        <v>30</v>
      </c>
      <c r="G53" s="11">
        <v>15.13</v>
      </c>
      <c r="H53" s="12">
        <v>3</v>
      </c>
      <c r="J53" s="13">
        <v>0</v>
      </c>
      <c r="K53" s="14">
        <f>J53/T$53</f>
        <v>0</v>
      </c>
      <c r="L53" s="15" t="str">
        <f t="shared" si="0"/>
        <v>ΕΚΤΟΣ</v>
      </c>
      <c r="M53" s="15" t="str">
        <f t="shared" si="1"/>
        <v>ΕΚΤΟΣ</v>
      </c>
      <c r="O53" s="13">
        <v>4</v>
      </c>
      <c r="P53" s="13">
        <v>4</v>
      </c>
      <c r="Q53" s="14">
        <f>P53/O53</f>
        <v>1</v>
      </c>
      <c r="R53" s="13">
        <v>4</v>
      </c>
      <c r="S53" s="13">
        <v>0</v>
      </c>
      <c r="T53" s="13">
        <f>R53-S53</f>
        <v>4</v>
      </c>
      <c r="U53" s="13">
        <v>0</v>
      </c>
      <c r="V53" s="13">
        <f>T53-U53</f>
        <v>4</v>
      </c>
    </row>
    <row r="54" spans="1:17" ht="12.75">
      <c r="A54" s="18" t="s">
        <v>128</v>
      </c>
      <c r="B54" s="8">
        <v>175557</v>
      </c>
      <c r="C54" s="9" t="s">
        <v>129</v>
      </c>
      <c r="D54" s="6" t="s">
        <v>130</v>
      </c>
      <c r="E54" s="6" t="s">
        <v>50</v>
      </c>
      <c r="F54" s="10" t="s">
        <v>35</v>
      </c>
      <c r="G54" s="11">
        <v>11.88</v>
      </c>
      <c r="H54" s="12">
        <v>1</v>
      </c>
      <c r="I54" s="17"/>
      <c r="J54" s="13">
        <v>4</v>
      </c>
      <c r="K54" s="14">
        <f>J54/T$53</f>
        <v>1</v>
      </c>
      <c r="L54" s="15">
        <f t="shared" si="0"/>
        <v>12</v>
      </c>
      <c r="M54" s="15">
        <f t="shared" si="1"/>
        <v>23.880000000000003</v>
      </c>
      <c r="Q54" s="26"/>
    </row>
    <row r="55" spans="1:22" ht="12.75">
      <c r="A55" s="28" t="s">
        <v>131</v>
      </c>
      <c r="B55" s="8">
        <v>159181</v>
      </c>
      <c r="C55" s="9" t="s">
        <v>113</v>
      </c>
      <c r="D55" s="6" t="s">
        <v>114</v>
      </c>
      <c r="E55" s="6" t="s">
        <v>39</v>
      </c>
      <c r="F55" s="10" t="s">
        <v>35</v>
      </c>
      <c r="G55" s="11">
        <v>17.88</v>
      </c>
      <c r="H55" s="12">
        <v>3</v>
      </c>
      <c r="J55" s="13">
        <v>0</v>
      </c>
      <c r="K55" s="14">
        <f>J55/T$55</f>
        <v>0</v>
      </c>
      <c r="L55" s="15" t="str">
        <f t="shared" si="0"/>
        <v>ΕΚΤΟΣ</v>
      </c>
      <c r="M55" s="15" t="str">
        <f t="shared" si="1"/>
        <v>ΕΚΤΟΣ</v>
      </c>
      <c r="O55" s="13">
        <v>23</v>
      </c>
      <c r="P55" s="13">
        <v>22</v>
      </c>
      <c r="Q55" s="14">
        <f>P55/O55</f>
        <v>0.9565217391304348</v>
      </c>
      <c r="R55" s="13">
        <v>22</v>
      </c>
      <c r="S55" s="13">
        <v>0</v>
      </c>
      <c r="T55" s="13">
        <f>R55-S55</f>
        <v>22</v>
      </c>
      <c r="U55" s="13">
        <v>1</v>
      </c>
      <c r="V55" s="13">
        <f>T55-U55</f>
        <v>21</v>
      </c>
    </row>
    <row r="56" spans="1:17" ht="12.75">
      <c r="A56" s="16" t="s">
        <v>131</v>
      </c>
      <c r="B56" s="8">
        <v>147969</v>
      </c>
      <c r="C56" s="9" t="s">
        <v>132</v>
      </c>
      <c r="D56" s="6" t="s">
        <v>50</v>
      </c>
      <c r="E56" s="25" t="s">
        <v>73</v>
      </c>
      <c r="F56" s="10" t="s">
        <v>32</v>
      </c>
      <c r="G56" s="11">
        <v>14</v>
      </c>
      <c r="H56" s="12">
        <v>1</v>
      </c>
      <c r="I56" s="17"/>
      <c r="J56" s="13">
        <v>20</v>
      </c>
      <c r="K56" s="14">
        <f>J56/T$55</f>
        <v>0.9090909090909091</v>
      </c>
      <c r="L56" s="15">
        <f t="shared" si="0"/>
        <v>10.909090909090908</v>
      </c>
      <c r="M56" s="15">
        <f t="shared" si="1"/>
        <v>24.909090909090907</v>
      </c>
      <c r="Q56" s="26"/>
    </row>
    <row r="57" spans="1:17" ht="12.75">
      <c r="A57" s="18" t="s">
        <v>131</v>
      </c>
      <c r="B57" s="8">
        <v>181728</v>
      </c>
      <c r="C57" s="9" t="s">
        <v>133</v>
      </c>
      <c r="D57" s="6" t="s">
        <v>134</v>
      </c>
      <c r="E57" s="25" t="s">
        <v>73</v>
      </c>
      <c r="F57" s="10" t="s">
        <v>135</v>
      </c>
      <c r="G57" s="11">
        <v>12.31</v>
      </c>
      <c r="H57" s="12">
        <v>2</v>
      </c>
      <c r="J57" s="13">
        <v>1</v>
      </c>
      <c r="K57" s="14">
        <f>J57/T$55</f>
        <v>0.045454545454545456</v>
      </c>
      <c r="L57" s="15" t="str">
        <f t="shared" si="0"/>
        <v>ΕΚΤΟΣ</v>
      </c>
      <c r="M57" s="15" t="str">
        <f t="shared" si="1"/>
        <v>ΕΚΤΟΣ</v>
      </c>
      <c r="Q57" s="26"/>
    </row>
    <row r="58" spans="1:22" ht="12.75">
      <c r="A58" s="27" t="s">
        <v>136</v>
      </c>
      <c r="B58" s="8">
        <v>175009</v>
      </c>
      <c r="C58" s="9" t="s">
        <v>118</v>
      </c>
      <c r="D58" s="6" t="s">
        <v>20</v>
      </c>
      <c r="E58" s="6" t="s">
        <v>119</v>
      </c>
      <c r="F58" s="10" t="s">
        <v>93</v>
      </c>
      <c r="G58" s="11">
        <v>9.88</v>
      </c>
      <c r="H58" s="12">
        <v>1</v>
      </c>
      <c r="I58" s="17"/>
      <c r="J58" s="13">
        <v>20</v>
      </c>
      <c r="K58" s="14">
        <f>J58/T$58</f>
        <v>0.9090909090909091</v>
      </c>
      <c r="L58" s="15">
        <f t="shared" si="0"/>
        <v>10.909090909090908</v>
      </c>
      <c r="M58" s="15">
        <f t="shared" si="1"/>
        <v>20.78909090909091</v>
      </c>
      <c r="O58" s="13">
        <v>24</v>
      </c>
      <c r="P58" s="13">
        <v>24</v>
      </c>
      <c r="Q58" s="14">
        <f>P58/O58</f>
        <v>1</v>
      </c>
      <c r="R58" s="13">
        <v>24</v>
      </c>
      <c r="S58" s="13">
        <v>2</v>
      </c>
      <c r="T58" s="13">
        <f>R58-S58</f>
        <v>22</v>
      </c>
      <c r="U58" s="13">
        <v>2</v>
      </c>
      <c r="V58" s="13">
        <f>T58-U58</f>
        <v>20</v>
      </c>
    </row>
    <row r="59" spans="1:22" ht="12.75">
      <c r="A59" s="27" t="s">
        <v>137</v>
      </c>
      <c r="B59" s="8">
        <v>180333</v>
      </c>
      <c r="C59" s="9" t="s">
        <v>138</v>
      </c>
      <c r="D59" s="6" t="s">
        <v>139</v>
      </c>
      <c r="E59" s="6" t="s">
        <v>38</v>
      </c>
      <c r="F59" s="10" t="s">
        <v>26</v>
      </c>
      <c r="G59" s="11">
        <v>13.5</v>
      </c>
      <c r="H59" s="12">
        <v>1</v>
      </c>
      <c r="I59" s="17"/>
      <c r="J59" s="13">
        <v>11</v>
      </c>
      <c r="K59" s="14">
        <f>J59/T$59</f>
        <v>0.9166666666666666</v>
      </c>
      <c r="L59" s="15">
        <f t="shared" si="0"/>
        <v>11</v>
      </c>
      <c r="M59" s="15">
        <f t="shared" si="1"/>
        <v>24.5</v>
      </c>
      <c r="O59" s="13">
        <v>13</v>
      </c>
      <c r="P59" s="13">
        <v>12</v>
      </c>
      <c r="Q59" s="14">
        <f>P59/O59</f>
        <v>0.9230769230769231</v>
      </c>
      <c r="R59" s="13">
        <v>12</v>
      </c>
      <c r="S59" s="13">
        <v>0</v>
      </c>
      <c r="T59" s="13">
        <f>R59-S59</f>
        <v>12</v>
      </c>
      <c r="U59" s="13">
        <v>1</v>
      </c>
      <c r="V59" s="13">
        <f>T59-U59</f>
        <v>11</v>
      </c>
    </row>
    <row r="60" spans="1:22" ht="12.75">
      <c r="A60" s="27" t="s">
        <v>140</v>
      </c>
      <c r="B60" s="8">
        <v>144110</v>
      </c>
      <c r="C60" s="9" t="s">
        <v>141</v>
      </c>
      <c r="D60" s="6" t="s">
        <v>142</v>
      </c>
      <c r="E60" s="6" t="s">
        <v>39</v>
      </c>
      <c r="F60" s="10" t="s">
        <v>35</v>
      </c>
      <c r="G60" s="11">
        <v>13.5</v>
      </c>
      <c r="H60" s="12">
        <v>1</v>
      </c>
      <c r="I60" s="17"/>
      <c r="J60" s="13">
        <v>17</v>
      </c>
      <c r="K60" s="14">
        <f>J60/T$60</f>
        <v>0.85</v>
      </c>
      <c r="L60" s="15">
        <f t="shared" si="0"/>
        <v>10.2</v>
      </c>
      <c r="M60" s="15">
        <f t="shared" si="1"/>
        <v>23.7</v>
      </c>
      <c r="O60" s="13">
        <v>20</v>
      </c>
      <c r="P60" s="13">
        <v>20</v>
      </c>
      <c r="Q60" s="14">
        <f>P60/O60</f>
        <v>1</v>
      </c>
      <c r="R60" s="13">
        <v>20</v>
      </c>
      <c r="S60" s="13">
        <v>0</v>
      </c>
      <c r="T60" s="13">
        <f>R60-S60</f>
        <v>20</v>
      </c>
      <c r="U60" s="13">
        <v>3</v>
      </c>
      <c r="V60" s="13">
        <f>T60-U60</f>
        <v>17</v>
      </c>
    </row>
    <row r="61" spans="1:22" ht="12.75">
      <c r="A61" s="27" t="s">
        <v>143</v>
      </c>
      <c r="B61" s="8">
        <v>148556</v>
      </c>
      <c r="C61" s="9" t="s">
        <v>144</v>
      </c>
      <c r="D61" s="6" t="s">
        <v>20</v>
      </c>
      <c r="E61" s="6" t="s">
        <v>89</v>
      </c>
      <c r="F61" s="10" t="s">
        <v>26</v>
      </c>
      <c r="G61" s="11">
        <v>13.5</v>
      </c>
      <c r="H61" s="12">
        <v>1</v>
      </c>
      <c r="I61" s="17"/>
      <c r="J61" s="13">
        <v>9</v>
      </c>
      <c r="K61" s="14">
        <f>J61/T$61</f>
        <v>1</v>
      </c>
      <c r="L61" s="15">
        <f t="shared" si="0"/>
        <v>12</v>
      </c>
      <c r="M61" s="15">
        <f t="shared" si="1"/>
        <v>25.5</v>
      </c>
      <c r="O61" s="13">
        <v>10</v>
      </c>
      <c r="P61" s="13">
        <v>9</v>
      </c>
      <c r="Q61" s="14">
        <f>P61/O61</f>
        <v>0.9</v>
      </c>
      <c r="R61" s="13">
        <v>9</v>
      </c>
      <c r="S61" s="13">
        <v>0</v>
      </c>
      <c r="T61" s="13">
        <f>R61-S61</f>
        <v>9</v>
      </c>
      <c r="U61" s="13">
        <v>0</v>
      </c>
      <c r="V61" s="13">
        <f>T61-U61</f>
        <v>9</v>
      </c>
    </row>
    <row r="62" spans="1:22" ht="12.75">
      <c r="A62" s="28" t="s">
        <v>145</v>
      </c>
      <c r="B62" s="8">
        <v>179590</v>
      </c>
      <c r="C62" s="9" t="s">
        <v>146</v>
      </c>
      <c r="D62" s="6" t="s">
        <v>147</v>
      </c>
      <c r="E62" s="6" t="s">
        <v>148</v>
      </c>
      <c r="F62" s="10" t="s">
        <v>35</v>
      </c>
      <c r="G62" s="11">
        <v>14</v>
      </c>
      <c r="H62" s="12">
        <v>1</v>
      </c>
      <c r="J62" s="13">
        <v>5</v>
      </c>
      <c r="K62" s="14">
        <f>J62/T$62</f>
        <v>0.35714285714285715</v>
      </c>
      <c r="L62" s="15">
        <f t="shared" si="0"/>
        <v>4.285714285714286</v>
      </c>
      <c r="M62" s="15">
        <f t="shared" si="1"/>
        <v>18.285714285714285</v>
      </c>
      <c r="O62" s="13">
        <v>14</v>
      </c>
      <c r="P62" s="13">
        <v>14</v>
      </c>
      <c r="Q62" s="14">
        <f>P62/O62</f>
        <v>1</v>
      </c>
      <c r="R62" s="13">
        <v>14</v>
      </c>
      <c r="S62" s="13">
        <v>0</v>
      </c>
      <c r="T62" s="13">
        <f>R62-S62</f>
        <v>14</v>
      </c>
      <c r="U62" s="13">
        <v>1</v>
      </c>
      <c r="V62" s="13">
        <f>T62-U62</f>
        <v>13</v>
      </c>
    </row>
    <row r="63" spans="1:17" ht="12.75">
      <c r="A63" s="16" t="s">
        <v>145</v>
      </c>
      <c r="B63" s="8">
        <v>154238</v>
      </c>
      <c r="C63" s="9" t="s">
        <v>149</v>
      </c>
      <c r="D63" s="6" t="s">
        <v>150</v>
      </c>
      <c r="E63" s="6" t="s">
        <v>24</v>
      </c>
      <c r="F63" s="10" t="s">
        <v>26</v>
      </c>
      <c r="G63" s="11">
        <v>11.5</v>
      </c>
      <c r="H63" s="12">
        <v>1</v>
      </c>
      <c r="I63" s="17"/>
      <c r="J63" s="13">
        <v>8</v>
      </c>
      <c r="K63" s="14">
        <f>J63/T$62</f>
        <v>0.5714285714285714</v>
      </c>
      <c r="L63" s="15">
        <f t="shared" si="0"/>
        <v>6.857142857142857</v>
      </c>
      <c r="M63" s="15">
        <f t="shared" si="1"/>
        <v>18.357142857142858</v>
      </c>
      <c r="Q63" s="26"/>
    </row>
    <row r="64" spans="1:17" ht="12.75">
      <c r="A64" s="18" t="s">
        <v>145</v>
      </c>
      <c r="B64" s="19">
        <v>183108</v>
      </c>
      <c r="C64" s="20" t="s">
        <v>151</v>
      </c>
      <c r="D64" s="21" t="s">
        <v>20</v>
      </c>
      <c r="E64" s="21" t="s">
        <v>80</v>
      </c>
      <c r="F64" s="22" t="s">
        <v>32</v>
      </c>
      <c r="G64" s="23">
        <v>11</v>
      </c>
      <c r="H64" s="24">
        <v>3</v>
      </c>
      <c r="K64" s="14">
        <f>J64/T$62</f>
        <v>0</v>
      </c>
      <c r="L64" s="15" t="str">
        <f t="shared" si="0"/>
        <v>ΕΚΤΟΣ</v>
      </c>
      <c r="M64" s="15" t="str">
        <f t="shared" si="1"/>
        <v>ΕΚΤΟΣ</v>
      </c>
      <c r="Q64" s="26"/>
    </row>
    <row r="65" spans="1:22" ht="12.75">
      <c r="A65" s="28" t="s">
        <v>152</v>
      </c>
      <c r="B65" s="8">
        <v>150226</v>
      </c>
      <c r="C65" s="9" t="s">
        <v>153</v>
      </c>
      <c r="D65" s="6" t="s">
        <v>53</v>
      </c>
      <c r="E65" s="6" t="s">
        <v>154</v>
      </c>
      <c r="F65" s="10" t="s">
        <v>35</v>
      </c>
      <c r="G65" s="11">
        <v>13</v>
      </c>
      <c r="H65" s="12">
        <v>1</v>
      </c>
      <c r="I65" s="17"/>
      <c r="J65" s="13">
        <v>4</v>
      </c>
      <c r="K65" s="14">
        <f>J65/T$65</f>
        <v>0.5</v>
      </c>
      <c r="L65" s="15">
        <f t="shared" si="0"/>
        <v>6</v>
      </c>
      <c r="M65" s="15">
        <f t="shared" si="1"/>
        <v>19</v>
      </c>
      <c r="O65" s="13">
        <v>9</v>
      </c>
      <c r="P65" s="13">
        <v>9</v>
      </c>
      <c r="Q65" s="14">
        <f>P65/O65</f>
        <v>1</v>
      </c>
      <c r="R65" s="13">
        <v>9</v>
      </c>
      <c r="S65" s="13">
        <v>1</v>
      </c>
      <c r="T65" s="13">
        <f>R65-S65</f>
        <v>8</v>
      </c>
      <c r="U65" s="13">
        <v>1</v>
      </c>
      <c r="V65" s="13">
        <f>T65-U65</f>
        <v>7</v>
      </c>
    </row>
    <row r="66" spans="1:17" ht="12.75">
      <c r="A66" s="16" t="s">
        <v>152</v>
      </c>
      <c r="B66" s="8">
        <v>195865</v>
      </c>
      <c r="C66" s="16" t="s">
        <v>155</v>
      </c>
      <c r="D66" s="29" t="s">
        <v>39</v>
      </c>
      <c r="E66" s="30" t="s">
        <v>50</v>
      </c>
      <c r="F66" s="29" t="s">
        <v>32</v>
      </c>
      <c r="G66" s="11">
        <v>8.5</v>
      </c>
      <c r="H66" s="12">
        <v>1</v>
      </c>
      <c r="J66" s="13">
        <v>2</v>
      </c>
      <c r="K66" s="14">
        <f>J66/T$65</f>
        <v>0.25</v>
      </c>
      <c r="L66" s="15">
        <f aca="true" t="shared" si="2" ref="L66:L129">IF(K66&lt;0.2,"ΕΚΤΟΣ",K66*12)</f>
        <v>3</v>
      </c>
      <c r="M66" s="15">
        <f aca="true" t="shared" si="3" ref="M66:M129">IF(K66&lt;0.2,"ΕΚΤΟΣ",G66+L66)</f>
        <v>11.5</v>
      </c>
      <c r="Q66" s="26"/>
    </row>
    <row r="67" spans="1:17" ht="12.75">
      <c r="A67" s="16" t="s">
        <v>152</v>
      </c>
      <c r="B67" s="8">
        <v>189921</v>
      </c>
      <c r="C67" s="9" t="s">
        <v>107</v>
      </c>
      <c r="D67" s="6" t="s">
        <v>80</v>
      </c>
      <c r="E67" s="6" t="s">
        <v>67</v>
      </c>
      <c r="F67" s="10" t="s">
        <v>76</v>
      </c>
      <c r="G67" s="11">
        <v>6.63</v>
      </c>
      <c r="H67" s="12">
        <v>2</v>
      </c>
      <c r="J67" s="13">
        <v>1</v>
      </c>
      <c r="K67" s="14">
        <f>J67/T$65</f>
        <v>0.125</v>
      </c>
      <c r="L67" s="15" t="str">
        <f t="shared" si="2"/>
        <v>ΕΚΤΟΣ</v>
      </c>
      <c r="M67" s="15" t="str">
        <f t="shared" si="3"/>
        <v>ΕΚΤΟΣ</v>
      </c>
      <c r="Q67" s="26"/>
    </row>
    <row r="68" spans="1:17" ht="12.75">
      <c r="A68" s="18" t="s">
        <v>152</v>
      </c>
      <c r="B68" s="8">
        <v>216392</v>
      </c>
      <c r="C68" s="9" t="s">
        <v>156</v>
      </c>
      <c r="D68" s="6" t="s">
        <v>157</v>
      </c>
      <c r="E68" s="6" t="s">
        <v>73</v>
      </c>
      <c r="F68" s="10" t="s">
        <v>76</v>
      </c>
      <c r="G68" s="11">
        <v>3.75</v>
      </c>
      <c r="H68" s="12">
        <v>3</v>
      </c>
      <c r="J68" s="13">
        <v>0</v>
      </c>
      <c r="K68" s="14">
        <f>J68/T$65</f>
        <v>0</v>
      </c>
      <c r="L68" s="15" t="str">
        <f t="shared" si="2"/>
        <v>ΕΚΤΟΣ</v>
      </c>
      <c r="M68" s="15" t="str">
        <f t="shared" si="3"/>
        <v>ΕΚΤΟΣ</v>
      </c>
      <c r="Q68" s="26"/>
    </row>
    <row r="69" spans="1:22" ht="12.75">
      <c r="A69" s="28" t="s">
        <v>158</v>
      </c>
      <c r="B69" s="8">
        <v>163787</v>
      </c>
      <c r="C69" s="9" t="s">
        <v>159</v>
      </c>
      <c r="D69" s="6" t="s">
        <v>160</v>
      </c>
      <c r="E69" s="25" t="s">
        <v>73</v>
      </c>
      <c r="F69" s="10" t="s">
        <v>161</v>
      </c>
      <c r="G69" s="11">
        <v>13.5</v>
      </c>
      <c r="H69" s="12">
        <v>1</v>
      </c>
      <c r="I69" s="17"/>
      <c r="J69" s="13">
        <v>7</v>
      </c>
      <c r="K69" s="14">
        <f>J69/T$69</f>
        <v>0.7</v>
      </c>
      <c r="L69" s="15">
        <f t="shared" si="2"/>
        <v>8.399999999999999</v>
      </c>
      <c r="M69" s="15">
        <f t="shared" si="3"/>
        <v>21.9</v>
      </c>
      <c r="O69" s="13">
        <v>11</v>
      </c>
      <c r="P69" s="13">
        <v>10</v>
      </c>
      <c r="Q69" s="14">
        <f>P69/O69</f>
        <v>0.9090909090909091</v>
      </c>
      <c r="R69" s="13">
        <v>10</v>
      </c>
      <c r="S69" s="13">
        <v>0</v>
      </c>
      <c r="T69" s="13">
        <f>R69-S69</f>
        <v>10</v>
      </c>
      <c r="U69" s="13">
        <v>0</v>
      </c>
      <c r="V69" s="13">
        <f>T69-U69</f>
        <v>10</v>
      </c>
    </row>
    <row r="70" spans="1:17" ht="12.75">
      <c r="A70" s="18" t="s">
        <v>158</v>
      </c>
      <c r="B70" s="8">
        <v>205433</v>
      </c>
      <c r="C70" s="9" t="s">
        <v>162</v>
      </c>
      <c r="D70" s="6" t="s">
        <v>24</v>
      </c>
      <c r="E70" s="6" t="s">
        <v>64</v>
      </c>
      <c r="F70" s="10" t="s">
        <v>40</v>
      </c>
      <c r="G70" s="11">
        <v>3.75</v>
      </c>
      <c r="H70" s="12">
        <v>1</v>
      </c>
      <c r="J70" s="13">
        <v>3</v>
      </c>
      <c r="K70" s="14">
        <f>J70/T$69</f>
        <v>0.3</v>
      </c>
      <c r="L70" s="15">
        <f t="shared" si="2"/>
        <v>3.5999999999999996</v>
      </c>
      <c r="M70" s="15">
        <f t="shared" si="3"/>
        <v>7.35</v>
      </c>
      <c r="Q70" s="26"/>
    </row>
    <row r="71" spans="1:22" ht="12.75">
      <c r="A71" s="27" t="s">
        <v>163</v>
      </c>
      <c r="B71" s="8">
        <v>174835</v>
      </c>
      <c r="C71" s="9" t="s">
        <v>164</v>
      </c>
      <c r="D71" s="6" t="s">
        <v>39</v>
      </c>
      <c r="E71" s="6" t="s">
        <v>24</v>
      </c>
      <c r="F71" s="10" t="s">
        <v>40</v>
      </c>
      <c r="G71" s="11">
        <v>17.5</v>
      </c>
      <c r="H71" s="12">
        <v>1</v>
      </c>
      <c r="I71" s="17"/>
      <c r="J71" s="13">
        <v>15</v>
      </c>
      <c r="K71" s="14">
        <f>J71/T$71</f>
        <v>1</v>
      </c>
      <c r="L71" s="15">
        <f t="shared" si="2"/>
        <v>12</v>
      </c>
      <c r="M71" s="15">
        <f t="shared" si="3"/>
        <v>29.5</v>
      </c>
      <c r="O71" s="13">
        <v>15</v>
      </c>
      <c r="P71" s="13">
        <v>15</v>
      </c>
      <c r="Q71" s="14">
        <f>P71/O71</f>
        <v>1</v>
      </c>
      <c r="R71" s="13">
        <v>15</v>
      </c>
      <c r="S71" s="13">
        <v>0</v>
      </c>
      <c r="T71" s="13">
        <f>R71-S71</f>
        <v>15</v>
      </c>
      <c r="U71" s="13">
        <v>0</v>
      </c>
      <c r="V71" s="13">
        <f>T71-U71</f>
        <v>15</v>
      </c>
    </row>
    <row r="72" spans="1:22" ht="12.75">
      <c r="A72" s="28" t="s">
        <v>165</v>
      </c>
      <c r="B72" s="8">
        <v>226021</v>
      </c>
      <c r="C72" s="9" t="s">
        <v>166</v>
      </c>
      <c r="D72" s="6" t="s">
        <v>73</v>
      </c>
      <c r="E72" s="6" t="s">
        <v>24</v>
      </c>
      <c r="F72" s="10" t="s">
        <v>32</v>
      </c>
      <c r="G72" s="11">
        <v>8.13</v>
      </c>
      <c r="H72" s="12">
        <v>3</v>
      </c>
      <c r="J72" s="13">
        <v>0</v>
      </c>
      <c r="K72" s="14">
        <f>J72/T$72</f>
        <v>0</v>
      </c>
      <c r="L72" s="15" t="str">
        <f t="shared" si="2"/>
        <v>ΕΚΤΟΣ</v>
      </c>
      <c r="M72" s="15" t="str">
        <f t="shared" si="3"/>
        <v>ΕΚΤΟΣ</v>
      </c>
      <c r="O72" s="13">
        <v>12</v>
      </c>
      <c r="P72" s="13">
        <v>12</v>
      </c>
      <c r="Q72" s="14">
        <f>P72/O72</f>
        <v>1</v>
      </c>
      <c r="R72" s="13">
        <v>12</v>
      </c>
      <c r="S72" s="13">
        <v>0</v>
      </c>
      <c r="T72" s="13">
        <f>R72-S72</f>
        <v>12</v>
      </c>
      <c r="U72" s="13">
        <v>2</v>
      </c>
      <c r="V72" s="13">
        <f>T72-U72</f>
        <v>10</v>
      </c>
    </row>
    <row r="73" spans="1:17" ht="12.75">
      <c r="A73" s="16" t="s">
        <v>165</v>
      </c>
      <c r="B73" s="8">
        <v>208065</v>
      </c>
      <c r="C73" s="9" t="s">
        <v>167</v>
      </c>
      <c r="D73" s="6" t="s">
        <v>168</v>
      </c>
      <c r="E73" s="6" t="s">
        <v>169</v>
      </c>
      <c r="F73" s="10" t="s">
        <v>32</v>
      </c>
      <c r="G73" s="11">
        <v>7.25</v>
      </c>
      <c r="H73" s="12">
        <v>1</v>
      </c>
      <c r="I73" s="17"/>
      <c r="J73" s="13">
        <v>4</v>
      </c>
      <c r="K73" s="14">
        <f>J73/T$72</f>
        <v>0.3333333333333333</v>
      </c>
      <c r="L73" s="15">
        <f t="shared" si="2"/>
        <v>4</v>
      </c>
      <c r="M73" s="15">
        <f t="shared" si="3"/>
        <v>11.25</v>
      </c>
      <c r="Q73" s="26"/>
    </row>
    <row r="74" spans="1:17" ht="12.75">
      <c r="A74" s="16" t="s">
        <v>165</v>
      </c>
      <c r="B74" s="8">
        <v>217918</v>
      </c>
      <c r="C74" s="9" t="s">
        <v>170</v>
      </c>
      <c r="D74" s="6" t="s">
        <v>20</v>
      </c>
      <c r="E74" s="6" t="s">
        <v>80</v>
      </c>
      <c r="F74" s="10" t="s">
        <v>26</v>
      </c>
      <c r="G74" s="11">
        <v>6.69</v>
      </c>
      <c r="H74" s="12">
        <v>1</v>
      </c>
      <c r="J74" s="13">
        <v>3</v>
      </c>
      <c r="K74" s="14">
        <f>J74/T$72</f>
        <v>0.25</v>
      </c>
      <c r="L74" s="15">
        <f t="shared" si="2"/>
        <v>3</v>
      </c>
      <c r="M74" s="15">
        <f t="shared" si="3"/>
        <v>9.690000000000001</v>
      </c>
      <c r="Q74" s="26"/>
    </row>
    <row r="75" spans="1:17" ht="12.75">
      <c r="A75" s="18" t="s">
        <v>165</v>
      </c>
      <c r="B75" s="8">
        <v>209071</v>
      </c>
      <c r="C75" s="9" t="s">
        <v>171</v>
      </c>
      <c r="D75" s="6" t="s">
        <v>73</v>
      </c>
      <c r="E75" s="6" t="s">
        <v>169</v>
      </c>
      <c r="F75" s="10" t="s">
        <v>40</v>
      </c>
      <c r="G75" s="11">
        <v>3</v>
      </c>
      <c r="H75" s="12">
        <v>1</v>
      </c>
      <c r="J75" s="13">
        <v>3</v>
      </c>
      <c r="K75" s="14">
        <f>J75/T$72</f>
        <v>0.25</v>
      </c>
      <c r="L75" s="15">
        <f t="shared" si="2"/>
        <v>3</v>
      </c>
      <c r="M75" s="15">
        <f t="shared" si="3"/>
        <v>6</v>
      </c>
      <c r="Q75" s="26"/>
    </row>
    <row r="76" spans="1:22" ht="12.75">
      <c r="A76" s="28" t="s">
        <v>172</v>
      </c>
      <c r="B76" s="8">
        <v>153277</v>
      </c>
      <c r="C76" s="9" t="s">
        <v>173</v>
      </c>
      <c r="D76" s="6" t="s">
        <v>174</v>
      </c>
      <c r="E76" s="6" t="s">
        <v>89</v>
      </c>
      <c r="F76" s="10" t="s">
        <v>32</v>
      </c>
      <c r="G76" s="11">
        <v>12.06</v>
      </c>
      <c r="H76" s="12">
        <v>1</v>
      </c>
      <c r="I76" s="17"/>
      <c r="J76" s="13">
        <v>6</v>
      </c>
      <c r="K76" s="14">
        <f>J76/T$76</f>
        <v>0.75</v>
      </c>
      <c r="L76" s="15">
        <f t="shared" si="2"/>
        <v>9</v>
      </c>
      <c r="M76" s="15">
        <f t="shared" si="3"/>
        <v>21.060000000000002</v>
      </c>
      <c r="O76" s="13">
        <v>8</v>
      </c>
      <c r="P76" s="13">
        <v>8</v>
      </c>
      <c r="Q76" s="14">
        <f>P76/O76</f>
        <v>1</v>
      </c>
      <c r="R76" s="13">
        <v>8</v>
      </c>
      <c r="S76" s="13">
        <v>0</v>
      </c>
      <c r="T76" s="13">
        <f>R76-S76</f>
        <v>8</v>
      </c>
      <c r="U76" s="13">
        <v>0</v>
      </c>
      <c r="V76" s="13">
        <f>T76-U76</f>
        <v>8</v>
      </c>
    </row>
    <row r="77" spans="1:17" ht="12.75">
      <c r="A77" s="18" t="s">
        <v>172</v>
      </c>
      <c r="B77" s="8">
        <v>175129</v>
      </c>
      <c r="C77" s="9" t="s">
        <v>175</v>
      </c>
      <c r="D77" s="6" t="s">
        <v>176</v>
      </c>
      <c r="E77" s="6" t="s">
        <v>21</v>
      </c>
      <c r="F77" s="10" t="s">
        <v>161</v>
      </c>
      <c r="G77" s="11">
        <v>11.5</v>
      </c>
      <c r="H77" s="12">
        <v>1</v>
      </c>
      <c r="J77" s="13">
        <v>2</v>
      </c>
      <c r="K77" s="14">
        <f>J77/T$76</f>
        <v>0.25</v>
      </c>
      <c r="L77" s="15">
        <f t="shared" si="2"/>
        <v>3</v>
      </c>
      <c r="M77" s="15">
        <f t="shared" si="3"/>
        <v>14.5</v>
      </c>
      <c r="Q77" s="26"/>
    </row>
    <row r="78" spans="1:22" ht="12.75">
      <c r="A78" s="27" t="s">
        <v>177</v>
      </c>
      <c r="B78" s="8">
        <v>163718</v>
      </c>
      <c r="C78" s="9" t="s">
        <v>178</v>
      </c>
      <c r="D78" s="6" t="s">
        <v>50</v>
      </c>
      <c r="E78" s="6" t="s">
        <v>179</v>
      </c>
      <c r="F78" s="10" t="s">
        <v>161</v>
      </c>
      <c r="G78" s="11">
        <v>14</v>
      </c>
      <c r="H78" s="12">
        <v>1</v>
      </c>
      <c r="I78" s="17"/>
      <c r="J78" s="13">
        <v>7</v>
      </c>
      <c r="K78" s="14">
        <f>J78/T$78</f>
        <v>1</v>
      </c>
      <c r="L78" s="15">
        <f t="shared" si="2"/>
        <v>12</v>
      </c>
      <c r="M78" s="15">
        <f t="shared" si="3"/>
        <v>26</v>
      </c>
      <c r="O78" s="13">
        <v>7</v>
      </c>
      <c r="P78" s="13">
        <v>7</v>
      </c>
      <c r="Q78" s="14">
        <f>P78/O78</f>
        <v>1</v>
      </c>
      <c r="R78" s="13">
        <v>7</v>
      </c>
      <c r="S78" s="13">
        <v>0</v>
      </c>
      <c r="T78" s="13">
        <f>R78-S78</f>
        <v>7</v>
      </c>
      <c r="U78" s="13">
        <v>0</v>
      </c>
      <c r="V78" s="13">
        <f>T78-U78</f>
        <v>7</v>
      </c>
    </row>
    <row r="79" spans="1:22" ht="12.75">
      <c r="A79" s="27" t="s">
        <v>180</v>
      </c>
      <c r="B79" s="8">
        <v>162653</v>
      </c>
      <c r="C79" s="9" t="s">
        <v>181</v>
      </c>
      <c r="D79" s="6" t="s">
        <v>21</v>
      </c>
      <c r="E79" s="6" t="s">
        <v>20</v>
      </c>
      <c r="F79" s="10" t="s">
        <v>26</v>
      </c>
      <c r="G79" s="11">
        <v>13</v>
      </c>
      <c r="H79" s="12">
        <v>1</v>
      </c>
      <c r="I79" s="17"/>
      <c r="J79" s="13">
        <v>11</v>
      </c>
      <c r="K79" s="14">
        <f>J79/T$79</f>
        <v>1</v>
      </c>
      <c r="L79" s="15">
        <f t="shared" si="2"/>
        <v>12</v>
      </c>
      <c r="M79" s="15">
        <f t="shared" si="3"/>
        <v>25</v>
      </c>
      <c r="O79" s="13">
        <v>11</v>
      </c>
      <c r="P79" s="13">
        <v>11</v>
      </c>
      <c r="Q79" s="14">
        <f>P79/O79</f>
        <v>1</v>
      </c>
      <c r="R79" s="13">
        <v>11</v>
      </c>
      <c r="S79" s="13">
        <v>0</v>
      </c>
      <c r="T79" s="13">
        <f>R79-S79</f>
        <v>11</v>
      </c>
      <c r="U79" s="13">
        <v>0</v>
      </c>
      <c r="V79" s="13">
        <f>T79-U79</f>
        <v>11</v>
      </c>
    </row>
    <row r="80" spans="1:22" ht="12.75">
      <c r="A80" s="27" t="s">
        <v>182</v>
      </c>
      <c r="B80" s="8">
        <v>171449</v>
      </c>
      <c r="C80" s="9" t="s">
        <v>183</v>
      </c>
      <c r="D80" s="6" t="s">
        <v>80</v>
      </c>
      <c r="E80" s="6" t="s">
        <v>184</v>
      </c>
      <c r="F80" s="10" t="s">
        <v>62</v>
      </c>
      <c r="G80" s="11">
        <v>13.5</v>
      </c>
      <c r="H80" s="12">
        <v>1</v>
      </c>
      <c r="I80" s="17"/>
      <c r="J80" s="13">
        <v>17</v>
      </c>
      <c r="K80" s="14">
        <f>J80/T$80</f>
        <v>1</v>
      </c>
      <c r="L80" s="15">
        <f t="shared" si="2"/>
        <v>12</v>
      </c>
      <c r="M80" s="15">
        <f t="shared" si="3"/>
        <v>25.5</v>
      </c>
      <c r="O80" s="13">
        <v>19</v>
      </c>
      <c r="P80" s="13">
        <v>17</v>
      </c>
      <c r="Q80" s="14">
        <f>P80/O80</f>
        <v>0.8947368421052632</v>
      </c>
      <c r="R80" s="13">
        <v>17</v>
      </c>
      <c r="S80" s="13">
        <v>0</v>
      </c>
      <c r="T80" s="13">
        <f>R80-S80</f>
        <v>17</v>
      </c>
      <c r="U80" s="13">
        <v>0</v>
      </c>
      <c r="V80" s="13">
        <f>T80-U80</f>
        <v>17</v>
      </c>
    </row>
    <row r="81" spans="1:22" ht="12.75">
      <c r="A81" s="28" t="s">
        <v>185</v>
      </c>
      <c r="B81" s="19">
        <v>157058</v>
      </c>
      <c r="C81" s="20" t="s">
        <v>19</v>
      </c>
      <c r="D81" s="21" t="s">
        <v>20</v>
      </c>
      <c r="E81" s="21" t="s">
        <v>21</v>
      </c>
      <c r="F81" s="22" t="s">
        <v>22</v>
      </c>
      <c r="G81" s="23">
        <v>17.5</v>
      </c>
      <c r="H81" s="24">
        <v>3</v>
      </c>
      <c r="K81" s="14">
        <f>J81/T$81</f>
        <v>0</v>
      </c>
      <c r="L81" s="15" t="str">
        <f t="shared" si="2"/>
        <v>ΕΚΤΟΣ</v>
      </c>
      <c r="M81" s="15" t="str">
        <f t="shared" si="3"/>
        <v>ΕΚΤΟΣ</v>
      </c>
      <c r="O81" s="13">
        <v>13</v>
      </c>
      <c r="P81" s="13">
        <v>13</v>
      </c>
      <c r="Q81" s="14">
        <f>P81/O81</f>
        <v>1</v>
      </c>
      <c r="R81" s="13">
        <v>13</v>
      </c>
      <c r="S81" s="13">
        <v>0</v>
      </c>
      <c r="T81" s="13">
        <f>R81-S81</f>
        <v>13</v>
      </c>
      <c r="U81" s="13">
        <v>2</v>
      </c>
      <c r="V81" s="13">
        <f>T81-U81</f>
        <v>11</v>
      </c>
    </row>
    <row r="82" spans="1:17" ht="12.75">
      <c r="A82" s="16" t="s">
        <v>185</v>
      </c>
      <c r="B82" s="8">
        <v>164468</v>
      </c>
      <c r="C82" s="9" t="s">
        <v>96</v>
      </c>
      <c r="D82" s="6" t="s">
        <v>21</v>
      </c>
      <c r="E82" s="25" t="s">
        <v>67</v>
      </c>
      <c r="F82" s="10" t="s">
        <v>26</v>
      </c>
      <c r="G82" s="11">
        <v>13.5</v>
      </c>
      <c r="H82" s="12">
        <v>1</v>
      </c>
      <c r="I82" s="17"/>
      <c r="J82" s="13">
        <v>10</v>
      </c>
      <c r="K82" s="14">
        <f>J82/T$81</f>
        <v>0.7692307692307693</v>
      </c>
      <c r="L82" s="15">
        <f t="shared" si="2"/>
        <v>9.230769230769232</v>
      </c>
      <c r="M82" s="15">
        <f t="shared" si="3"/>
        <v>22.730769230769234</v>
      </c>
      <c r="Q82" s="26"/>
    </row>
    <row r="83" spans="1:17" ht="12.75">
      <c r="A83" s="16" t="s">
        <v>185</v>
      </c>
      <c r="B83" s="8">
        <v>905329</v>
      </c>
      <c r="C83" s="9" t="s">
        <v>186</v>
      </c>
      <c r="D83" s="6" t="s">
        <v>174</v>
      </c>
      <c r="E83" s="6" t="s">
        <v>38</v>
      </c>
      <c r="F83" s="10" t="s">
        <v>62</v>
      </c>
      <c r="G83" s="11">
        <v>12.5</v>
      </c>
      <c r="H83" s="12">
        <v>3</v>
      </c>
      <c r="J83" s="13">
        <v>0</v>
      </c>
      <c r="K83" s="14">
        <f>J83/T$81</f>
        <v>0</v>
      </c>
      <c r="L83" s="15" t="str">
        <f t="shared" si="2"/>
        <v>ΕΚΤΟΣ</v>
      </c>
      <c r="M83" s="15" t="str">
        <f t="shared" si="3"/>
        <v>ΕΚΤΟΣ</v>
      </c>
      <c r="Q83" s="26"/>
    </row>
    <row r="84" spans="1:17" ht="12.75">
      <c r="A84" s="18" t="s">
        <v>185</v>
      </c>
      <c r="B84" s="8">
        <v>175694</v>
      </c>
      <c r="C84" s="9" t="s">
        <v>33</v>
      </c>
      <c r="D84" s="6" t="s">
        <v>29</v>
      </c>
      <c r="E84" s="6" t="s">
        <v>34</v>
      </c>
      <c r="F84" s="10" t="s">
        <v>35</v>
      </c>
      <c r="G84" s="11">
        <v>8.63</v>
      </c>
      <c r="H84" s="12">
        <v>3</v>
      </c>
      <c r="J84" s="13">
        <v>1</v>
      </c>
      <c r="K84" s="14">
        <f>J84/T$81</f>
        <v>0.07692307692307693</v>
      </c>
      <c r="L84" s="15" t="str">
        <f t="shared" si="2"/>
        <v>ΕΚΤΟΣ</v>
      </c>
      <c r="M84" s="15" t="str">
        <f t="shared" si="3"/>
        <v>ΕΚΤΟΣ</v>
      </c>
      <c r="Q84" s="26"/>
    </row>
    <row r="85" spans="1:22" ht="12.75">
      <c r="A85" s="28" t="s">
        <v>187</v>
      </c>
      <c r="B85" s="8">
        <v>161639</v>
      </c>
      <c r="C85" s="9" t="s">
        <v>188</v>
      </c>
      <c r="D85" s="6" t="s">
        <v>81</v>
      </c>
      <c r="E85" s="6" t="s">
        <v>46</v>
      </c>
      <c r="F85" s="10" t="s">
        <v>189</v>
      </c>
      <c r="G85" s="11">
        <v>17.88</v>
      </c>
      <c r="H85" s="12">
        <v>1</v>
      </c>
      <c r="I85" s="17"/>
      <c r="J85" s="13">
        <v>12</v>
      </c>
      <c r="K85" s="14">
        <f>J85/T$85</f>
        <v>1</v>
      </c>
      <c r="L85" s="15">
        <f t="shared" si="2"/>
        <v>12</v>
      </c>
      <c r="M85" s="15">
        <f t="shared" si="3"/>
        <v>29.88</v>
      </c>
      <c r="O85" s="13">
        <v>12</v>
      </c>
      <c r="P85" s="13">
        <v>12</v>
      </c>
      <c r="Q85" s="14">
        <f>P85/O85</f>
        <v>1</v>
      </c>
      <c r="R85" s="13">
        <v>12</v>
      </c>
      <c r="S85" s="13">
        <v>0</v>
      </c>
      <c r="T85" s="13">
        <f>R85-S85</f>
        <v>12</v>
      </c>
      <c r="U85" s="13">
        <v>0</v>
      </c>
      <c r="V85" s="13">
        <f>T85-U85</f>
        <v>12</v>
      </c>
    </row>
    <row r="86" spans="1:17" ht="12.75">
      <c r="A86" s="16" t="s">
        <v>187</v>
      </c>
      <c r="B86" s="8">
        <v>905329</v>
      </c>
      <c r="C86" s="9" t="s">
        <v>186</v>
      </c>
      <c r="D86" s="6" t="s">
        <v>174</v>
      </c>
      <c r="E86" s="6" t="s">
        <v>38</v>
      </c>
      <c r="F86" s="10" t="s">
        <v>62</v>
      </c>
      <c r="G86" s="11">
        <v>12.5</v>
      </c>
      <c r="H86" s="12">
        <v>2</v>
      </c>
      <c r="J86" s="13">
        <v>0</v>
      </c>
      <c r="K86" s="14">
        <f>J86/T$85</f>
        <v>0</v>
      </c>
      <c r="L86" s="15" t="str">
        <f t="shared" si="2"/>
        <v>ΕΚΤΟΣ</v>
      </c>
      <c r="M86" s="15" t="str">
        <f t="shared" si="3"/>
        <v>ΕΚΤΟΣ</v>
      </c>
      <c r="Q86" s="26"/>
    </row>
    <row r="87" spans="1:17" ht="12.75">
      <c r="A87" s="18" t="s">
        <v>187</v>
      </c>
      <c r="B87" s="8">
        <v>208221</v>
      </c>
      <c r="C87" s="9" t="s">
        <v>190</v>
      </c>
      <c r="D87" s="6" t="s">
        <v>73</v>
      </c>
      <c r="E87" s="6" t="s">
        <v>24</v>
      </c>
      <c r="F87" s="10" t="s">
        <v>32</v>
      </c>
      <c r="G87" s="11">
        <v>8</v>
      </c>
      <c r="H87" s="12">
        <v>2</v>
      </c>
      <c r="J87" s="13">
        <v>0</v>
      </c>
      <c r="K87" s="14">
        <f>J87/T$85</f>
        <v>0</v>
      </c>
      <c r="L87" s="15" t="str">
        <f t="shared" si="2"/>
        <v>ΕΚΤΟΣ</v>
      </c>
      <c r="M87" s="15" t="str">
        <f t="shared" si="3"/>
        <v>ΕΚΤΟΣ</v>
      </c>
      <c r="Q87" s="26"/>
    </row>
    <row r="88" spans="1:22" ht="12.75">
      <c r="A88" s="27" t="s">
        <v>191</v>
      </c>
      <c r="B88" s="8">
        <v>157493</v>
      </c>
      <c r="C88" s="9" t="s">
        <v>192</v>
      </c>
      <c r="D88" s="6" t="s">
        <v>21</v>
      </c>
      <c r="E88" s="6" t="s">
        <v>24</v>
      </c>
      <c r="F88" s="10" t="s">
        <v>32</v>
      </c>
      <c r="G88" s="11">
        <v>16</v>
      </c>
      <c r="H88" s="12">
        <v>1</v>
      </c>
      <c r="I88" s="17"/>
      <c r="J88" s="13">
        <v>5</v>
      </c>
      <c r="K88" s="14">
        <f>J88/T$88</f>
        <v>1</v>
      </c>
      <c r="L88" s="15">
        <f t="shared" si="2"/>
        <v>12</v>
      </c>
      <c r="M88" s="15">
        <f t="shared" si="3"/>
        <v>28</v>
      </c>
      <c r="O88" s="13">
        <v>5</v>
      </c>
      <c r="P88" s="13">
        <v>5</v>
      </c>
      <c r="Q88" s="14">
        <f>P88/O88</f>
        <v>1</v>
      </c>
      <c r="R88" s="13">
        <v>5</v>
      </c>
      <c r="S88" s="13">
        <v>0</v>
      </c>
      <c r="T88" s="13">
        <f>R88-S88</f>
        <v>5</v>
      </c>
      <c r="U88" s="13">
        <v>0</v>
      </c>
      <c r="V88" s="13">
        <f>T88-U88</f>
        <v>5</v>
      </c>
    </row>
    <row r="89" spans="1:22" ht="12.75">
      <c r="A89" s="28" t="s">
        <v>193</v>
      </c>
      <c r="B89" s="8">
        <v>163170</v>
      </c>
      <c r="C89" s="9" t="s">
        <v>194</v>
      </c>
      <c r="D89" s="6" t="s">
        <v>50</v>
      </c>
      <c r="E89" s="25" t="s">
        <v>139</v>
      </c>
      <c r="F89" s="10" t="s">
        <v>195</v>
      </c>
      <c r="G89" s="11">
        <v>16.13</v>
      </c>
      <c r="H89" s="12">
        <v>2</v>
      </c>
      <c r="J89" s="13">
        <v>1</v>
      </c>
      <c r="K89" s="14">
        <f>J89/T$89</f>
        <v>0.05</v>
      </c>
      <c r="L89" s="15" t="str">
        <f t="shared" si="2"/>
        <v>ΕΚΤΟΣ</v>
      </c>
      <c r="M89" s="15" t="str">
        <f>IF(K89&lt;0.2,"ΕΚΤΟΣ",#REF!+L89)</f>
        <v>ΕΚΤΟΣ</v>
      </c>
      <c r="O89" s="13">
        <v>21</v>
      </c>
      <c r="P89" s="13">
        <v>20</v>
      </c>
      <c r="Q89" s="14">
        <f>P89/O89</f>
        <v>0.9523809523809523</v>
      </c>
      <c r="R89" s="13">
        <v>20</v>
      </c>
      <c r="S89" s="13">
        <v>0</v>
      </c>
      <c r="T89" s="13">
        <f>R89-S89</f>
        <v>20</v>
      </c>
      <c r="U89" s="13">
        <v>2</v>
      </c>
      <c r="V89" s="13">
        <f>T89-U89</f>
        <v>18</v>
      </c>
    </row>
    <row r="90" spans="1:17" ht="12.75">
      <c r="A90" s="18" t="s">
        <v>193</v>
      </c>
      <c r="B90" s="8">
        <v>168405</v>
      </c>
      <c r="C90" s="9" t="s">
        <v>52</v>
      </c>
      <c r="D90" s="6" t="s">
        <v>53</v>
      </c>
      <c r="E90" s="6" t="s">
        <v>50</v>
      </c>
      <c r="F90" s="10" t="s">
        <v>54</v>
      </c>
      <c r="G90" s="11">
        <v>16</v>
      </c>
      <c r="H90" s="12">
        <v>1</v>
      </c>
      <c r="I90" s="17"/>
      <c r="J90" s="13">
        <v>17</v>
      </c>
      <c r="K90" s="14">
        <f>J90/T$89</f>
        <v>0.85</v>
      </c>
      <c r="L90" s="15">
        <f t="shared" si="2"/>
        <v>10.2</v>
      </c>
      <c r="M90" s="15">
        <f t="shared" si="3"/>
        <v>26.2</v>
      </c>
      <c r="Q90" s="26"/>
    </row>
    <row r="91" spans="1:22" ht="12.75">
      <c r="A91" s="28" t="s">
        <v>196</v>
      </c>
      <c r="B91" s="8">
        <v>193617</v>
      </c>
      <c r="C91" s="9" t="s">
        <v>115</v>
      </c>
      <c r="D91" s="6" t="s">
        <v>102</v>
      </c>
      <c r="E91" s="6" t="s">
        <v>21</v>
      </c>
      <c r="F91" s="10" t="s">
        <v>76</v>
      </c>
      <c r="G91" s="11">
        <v>15.88</v>
      </c>
      <c r="H91" s="12">
        <v>2</v>
      </c>
      <c r="I91" s="17"/>
      <c r="J91" s="13">
        <v>13</v>
      </c>
      <c r="K91" s="14">
        <f>J91/T$91</f>
        <v>0.7222222222222222</v>
      </c>
      <c r="L91" s="15">
        <f t="shared" si="2"/>
        <v>8.666666666666666</v>
      </c>
      <c r="M91" s="15">
        <f t="shared" si="3"/>
        <v>24.546666666666667</v>
      </c>
      <c r="O91" s="13">
        <v>18</v>
      </c>
      <c r="P91" s="13">
        <v>18</v>
      </c>
      <c r="Q91" s="14">
        <f>P91/O91</f>
        <v>1</v>
      </c>
      <c r="R91" s="13">
        <v>18</v>
      </c>
      <c r="S91" s="13">
        <v>0</v>
      </c>
      <c r="T91" s="13">
        <f>R91-S91</f>
        <v>18</v>
      </c>
      <c r="U91" s="13">
        <v>0</v>
      </c>
      <c r="V91" s="13">
        <f>T91-U91</f>
        <v>18</v>
      </c>
    </row>
    <row r="92" spans="1:17" ht="12.75">
      <c r="A92" s="18" t="s">
        <v>196</v>
      </c>
      <c r="B92" s="8">
        <v>155484</v>
      </c>
      <c r="C92" s="9" t="s">
        <v>197</v>
      </c>
      <c r="D92" s="6" t="s">
        <v>198</v>
      </c>
      <c r="E92" s="6" t="s">
        <v>199</v>
      </c>
      <c r="F92" s="10" t="s">
        <v>106</v>
      </c>
      <c r="G92" s="11">
        <v>11.5</v>
      </c>
      <c r="H92" s="12">
        <v>1</v>
      </c>
      <c r="J92" s="13">
        <v>5</v>
      </c>
      <c r="K92" s="14">
        <f>J92/T$91</f>
        <v>0.2777777777777778</v>
      </c>
      <c r="L92" s="15">
        <f t="shared" si="2"/>
        <v>3.3333333333333335</v>
      </c>
      <c r="M92" s="15">
        <f t="shared" si="3"/>
        <v>14.833333333333334</v>
      </c>
      <c r="Q92" s="26"/>
    </row>
    <row r="93" spans="1:22" ht="12.75">
      <c r="A93" s="28" t="s">
        <v>200</v>
      </c>
      <c r="B93" s="8">
        <v>154135</v>
      </c>
      <c r="C93" s="9" t="s">
        <v>201</v>
      </c>
      <c r="D93" s="6" t="s">
        <v>148</v>
      </c>
      <c r="E93" s="6" t="s">
        <v>168</v>
      </c>
      <c r="F93" s="10" t="s">
        <v>35</v>
      </c>
      <c r="G93" s="11">
        <v>13.5</v>
      </c>
      <c r="H93" s="12">
        <v>1</v>
      </c>
      <c r="I93" s="17"/>
      <c r="J93" s="13">
        <v>7</v>
      </c>
      <c r="K93" s="14">
        <f>J93/T$93</f>
        <v>0.3684210526315789</v>
      </c>
      <c r="L93" s="15">
        <f t="shared" si="2"/>
        <v>4.421052631578947</v>
      </c>
      <c r="M93" s="15">
        <f t="shared" si="3"/>
        <v>17.921052631578945</v>
      </c>
      <c r="O93" s="13">
        <v>19</v>
      </c>
      <c r="P93" s="13">
        <v>19</v>
      </c>
      <c r="Q93" s="14">
        <f>P93/O93</f>
        <v>1</v>
      </c>
      <c r="R93" s="13">
        <v>19</v>
      </c>
      <c r="S93" s="13">
        <v>0</v>
      </c>
      <c r="T93" s="13">
        <f>R93-S93</f>
        <v>19</v>
      </c>
      <c r="U93" s="13">
        <v>0</v>
      </c>
      <c r="V93" s="13">
        <f>T93-U93</f>
        <v>19</v>
      </c>
    </row>
    <row r="94" spans="1:17" ht="12.75">
      <c r="A94" s="16" t="s">
        <v>200</v>
      </c>
      <c r="B94" s="8">
        <v>181728</v>
      </c>
      <c r="C94" s="9" t="s">
        <v>133</v>
      </c>
      <c r="D94" s="6" t="s">
        <v>134</v>
      </c>
      <c r="E94" s="25" t="s">
        <v>73</v>
      </c>
      <c r="F94" s="10" t="s">
        <v>135</v>
      </c>
      <c r="G94" s="11">
        <v>12.31</v>
      </c>
      <c r="H94" s="12">
        <v>1</v>
      </c>
      <c r="J94" s="13">
        <v>4</v>
      </c>
      <c r="K94" s="14">
        <f>J94/T$93</f>
        <v>0.21052631578947367</v>
      </c>
      <c r="L94" s="15">
        <f t="shared" si="2"/>
        <v>2.526315789473684</v>
      </c>
      <c r="M94" s="15">
        <f t="shared" si="3"/>
        <v>14.836315789473684</v>
      </c>
      <c r="Q94" s="26"/>
    </row>
    <row r="95" spans="1:17" ht="12.75">
      <c r="A95" s="18" t="s">
        <v>200</v>
      </c>
      <c r="B95" s="8">
        <v>172000</v>
      </c>
      <c r="C95" s="9" t="s">
        <v>202</v>
      </c>
      <c r="D95" s="6" t="s">
        <v>203</v>
      </c>
      <c r="E95" s="6" t="s">
        <v>24</v>
      </c>
      <c r="F95" s="10" t="s">
        <v>204</v>
      </c>
      <c r="G95" s="11">
        <v>11.88</v>
      </c>
      <c r="H95" s="12">
        <v>1</v>
      </c>
      <c r="J95" s="13">
        <v>8</v>
      </c>
      <c r="K95" s="14">
        <f>J95/T$93</f>
        <v>0.42105263157894735</v>
      </c>
      <c r="L95" s="15">
        <f t="shared" si="2"/>
        <v>5.052631578947368</v>
      </c>
      <c r="M95" s="15">
        <f t="shared" si="3"/>
        <v>16.93263157894737</v>
      </c>
      <c r="Q95" s="26"/>
    </row>
    <row r="96" spans="1:22" ht="12.75">
      <c r="A96" s="28" t="s">
        <v>205</v>
      </c>
      <c r="B96" s="8">
        <v>152612</v>
      </c>
      <c r="C96" s="9" t="s">
        <v>60</v>
      </c>
      <c r="D96" s="6" t="s">
        <v>61</v>
      </c>
      <c r="E96" s="6" t="s">
        <v>24</v>
      </c>
      <c r="F96" s="10" t="s">
        <v>62</v>
      </c>
      <c r="G96" s="11">
        <v>14</v>
      </c>
      <c r="H96" s="12">
        <v>3</v>
      </c>
      <c r="I96" s="17"/>
      <c r="J96" s="13">
        <v>8</v>
      </c>
      <c r="K96" s="14">
        <f>J96/T$96</f>
        <v>0.8</v>
      </c>
      <c r="L96" s="15">
        <f t="shared" si="2"/>
        <v>9.600000000000001</v>
      </c>
      <c r="M96" s="15">
        <f t="shared" si="3"/>
        <v>23.6</v>
      </c>
      <c r="O96" s="13">
        <v>11</v>
      </c>
      <c r="P96" s="13">
        <v>10</v>
      </c>
      <c r="Q96" s="14">
        <f>P96/O96</f>
        <v>0.9090909090909091</v>
      </c>
      <c r="R96" s="13">
        <v>10</v>
      </c>
      <c r="S96" s="13">
        <v>0</v>
      </c>
      <c r="T96" s="13">
        <f>R96-S96</f>
        <v>10</v>
      </c>
      <c r="U96" s="13">
        <v>0</v>
      </c>
      <c r="V96" s="13">
        <f>T96-U96</f>
        <v>10</v>
      </c>
    </row>
    <row r="97" spans="1:17" ht="12.75">
      <c r="A97" s="18" t="s">
        <v>205</v>
      </c>
      <c r="B97" s="8">
        <v>186891</v>
      </c>
      <c r="C97" s="9" t="s">
        <v>206</v>
      </c>
      <c r="D97" s="6" t="s">
        <v>203</v>
      </c>
      <c r="E97" s="6" t="s">
        <v>80</v>
      </c>
      <c r="F97" s="10" t="s">
        <v>32</v>
      </c>
      <c r="G97" s="11">
        <v>11</v>
      </c>
      <c r="H97" s="12">
        <v>1</v>
      </c>
      <c r="J97" s="13">
        <v>2</v>
      </c>
      <c r="K97" s="14">
        <f>J97/T$96</f>
        <v>0.2</v>
      </c>
      <c r="L97" s="15">
        <f t="shared" si="2"/>
        <v>2.4000000000000004</v>
      </c>
      <c r="M97" s="15">
        <f t="shared" si="3"/>
        <v>13.4</v>
      </c>
      <c r="Q97" s="26"/>
    </row>
    <row r="98" spans="1:22" ht="12.75">
      <c r="A98" s="27" t="s">
        <v>207</v>
      </c>
      <c r="B98" s="8">
        <v>181625</v>
      </c>
      <c r="C98" s="9" t="s">
        <v>208</v>
      </c>
      <c r="D98" s="6" t="s">
        <v>24</v>
      </c>
      <c r="E98" s="6" t="s">
        <v>209</v>
      </c>
      <c r="F98" s="10" t="s">
        <v>32</v>
      </c>
      <c r="G98" s="11">
        <v>11.63</v>
      </c>
      <c r="H98" s="12">
        <v>1</v>
      </c>
      <c r="I98" s="17"/>
      <c r="J98" s="13">
        <v>12</v>
      </c>
      <c r="K98" s="14">
        <f>J98/T$98</f>
        <v>1</v>
      </c>
      <c r="L98" s="15">
        <f t="shared" si="2"/>
        <v>12</v>
      </c>
      <c r="M98" s="15">
        <f t="shared" si="3"/>
        <v>23.630000000000003</v>
      </c>
      <c r="O98" s="13">
        <v>12</v>
      </c>
      <c r="P98" s="13">
        <v>12</v>
      </c>
      <c r="Q98" s="14">
        <f>P98/O98</f>
        <v>1</v>
      </c>
      <c r="R98" s="13">
        <v>12</v>
      </c>
      <c r="S98" s="13">
        <v>0</v>
      </c>
      <c r="T98" s="13">
        <f>R98-S98</f>
        <v>12</v>
      </c>
      <c r="U98" s="13">
        <v>0</v>
      </c>
      <c r="V98" s="13">
        <f>T98-U98</f>
        <v>12</v>
      </c>
    </row>
    <row r="99" spans="1:22" ht="12.75">
      <c r="A99" s="28" t="s">
        <v>210</v>
      </c>
      <c r="B99" s="8">
        <v>159122</v>
      </c>
      <c r="C99" s="9" t="s">
        <v>211</v>
      </c>
      <c r="D99" s="6" t="s">
        <v>29</v>
      </c>
      <c r="E99" s="6" t="s">
        <v>21</v>
      </c>
      <c r="F99" s="10" t="s">
        <v>35</v>
      </c>
      <c r="G99" s="11">
        <v>13.5</v>
      </c>
      <c r="H99" s="12">
        <v>1</v>
      </c>
      <c r="I99" s="17"/>
      <c r="J99" s="13">
        <v>8</v>
      </c>
      <c r="K99" s="14">
        <f>J99/T$99</f>
        <v>0.6666666666666666</v>
      </c>
      <c r="L99" s="15">
        <f t="shared" si="2"/>
        <v>8</v>
      </c>
      <c r="M99" s="15">
        <f t="shared" si="3"/>
        <v>21.5</v>
      </c>
      <c r="O99" s="13">
        <v>12</v>
      </c>
      <c r="P99" s="13">
        <v>12</v>
      </c>
      <c r="Q99" s="14">
        <f>P99/O99</f>
        <v>1</v>
      </c>
      <c r="R99" s="13">
        <v>12</v>
      </c>
      <c r="S99" s="13">
        <v>0</v>
      </c>
      <c r="T99" s="13">
        <f>R99-S99</f>
        <v>12</v>
      </c>
      <c r="U99" s="13">
        <v>0</v>
      </c>
      <c r="V99" s="13">
        <f>T99-U99</f>
        <v>12</v>
      </c>
    </row>
    <row r="100" spans="1:17" ht="12.75">
      <c r="A100" s="16" t="s">
        <v>210</v>
      </c>
      <c r="B100" s="8">
        <v>197793</v>
      </c>
      <c r="C100" s="9" t="s">
        <v>212</v>
      </c>
      <c r="D100" s="6" t="s">
        <v>53</v>
      </c>
      <c r="E100" s="6" t="s">
        <v>38</v>
      </c>
      <c r="F100" s="10" t="s">
        <v>26</v>
      </c>
      <c r="G100" s="11">
        <v>13.25</v>
      </c>
      <c r="H100" s="12">
        <v>1</v>
      </c>
      <c r="J100" s="13">
        <v>3</v>
      </c>
      <c r="K100" s="14">
        <f>J100/T$99</f>
        <v>0.25</v>
      </c>
      <c r="L100" s="15">
        <f t="shared" si="2"/>
        <v>3</v>
      </c>
      <c r="M100" s="15">
        <f t="shared" si="3"/>
        <v>16.25</v>
      </c>
      <c r="Q100" s="26"/>
    </row>
    <row r="101" spans="1:17" ht="12.75">
      <c r="A101" s="18" t="s">
        <v>210</v>
      </c>
      <c r="B101" s="8">
        <v>183108</v>
      </c>
      <c r="C101" s="9" t="s">
        <v>151</v>
      </c>
      <c r="D101" s="6" t="s">
        <v>20</v>
      </c>
      <c r="E101" s="6" t="s">
        <v>80</v>
      </c>
      <c r="F101" s="10" t="s">
        <v>32</v>
      </c>
      <c r="G101" s="11">
        <v>11</v>
      </c>
      <c r="H101" s="12">
        <v>2</v>
      </c>
      <c r="J101" s="13">
        <v>1</v>
      </c>
      <c r="K101" s="14">
        <f>J101/T$99</f>
        <v>0.08333333333333333</v>
      </c>
      <c r="L101" s="15" t="str">
        <f t="shared" si="2"/>
        <v>ΕΚΤΟΣ</v>
      </c>
      <c r="M101" s="15" t="str">
        <f t="shared" si="3"/>
        <v>ΕΚΤΟΣ</v>
      </c>
      <c r="Q101" s="26"/>
    </row>
    <row r="102" spans="1:22" ht="12.75">
      <c r="A102" s="28" t="s">
        <v>213</v>
      </c>
      <c r="B102" s="8">
        <v>189096</v>
      </c>
      <c r="C102" s="9" t="s">
        <v>101</v>
      </c>
      <c r="D102" s="6" t="s">
        <v>102</v>
      </c>
      <c r="E102" s="6" t="s">
        <v>20</v>
      </c>
      <c r="F102" s="10" t="s">
        <v>35</v>
      </c>
      <c r="G102" s="11">
        <v>15.25</v>
      </c>
      <c r="H102" s="12">
        <v>2</v>
      </c>
      <c r="J102" s="13">
        <v>8</v>
      </c>
      <c r="K102" s="14">
        <f>J102/T$102</f>
        <v>0.6153846153846154</v>
      </c>
      <c r="L102" s="15">
        <f t="shared" si="2"/>
        <v>7.384615384615385</v>
      </c>
      <c r="M102" s="15">
        <f t="shared" si="3"/>
        <v>22.634615384615387</v>
      </c>
      <c r="O102" s="13">
        <v>13</v>
      </c>
      <c r="P102" s="13">
        <v>13</v>
      </c>
      <c r="Q102" s="14">
        <f>P102/O102</f>
        <v>1</v>
      </c>
      <c r="R102" s="13">
        <v>13</v>
      </c>
      <c r="S102" s="13">
        <v>0</v>
      </c>
      <c r="T102" s="13">
        <f>R102-S102</f>
        <v>13</v>
      </c>
      <c r="U102" s="13">
        <v>0</v>
      </c>
      <c r="V102" s="13">
        <f>T102-U102</f>
        <v>13</v>
      </c>
    </row>
    <row r="103" spans="1:17" ht="12.75">
      <c r="A103" s="18" t="s">
        <v>213</v>
      </c>
      <c r="B103" s="8">
        <v>226021</v>
      </c>
      <c r="C103" s="9" t="s">
        <v>166</v>
      </c>
      <c r="D103" s="6" t="s">
        <v>73</v>
      </c>
      <c r="E103" s="6" t="s">
        <v>24</v>
      </c>
      <c r="F103" s="10" t="s">
        <v>32</v>
      </c>
      <c r="G103" s="11">
        <v>8.13</v>
      </c>
      <c r="H103" s="12">
        <v>1</v>
      </c>
      <c r="I103" s="17"/>
      <c r="J103" s="13">
        <v>5</v>
      </c>
      <c r="K103" s="14">
        <f>J103/T$102</f>
        <v>0.38461538461538464</v>
      </c>
      <c r="L103" s="15">
        <f t="shared" si="2"/>
        <v>4.615384615384616</v>
      </c>
      <c r="M103" s="15">
        <f t="shared" si="3"/>
        <v>12.745384615384616</v>
      </c>
      <c r="Q103" s="26"/>
    </row>
    <row r="104" spans="1:22" ht="12.75">
      <c r="A104" s="27" t="s">
        <v>214</v>
      </c>
      <c r="B104" s="8">
        <v>187955</v>
      </c>
      <c r="C104" s="9" t="s">
        <v>215</v>
      </c>
      <c r="D104" s="6" t="s">
        <v>50</v>
      </c>
      <c r="E104" s="6" t="s">
        <v>20</v>
      </c>
      <c r="F104" s="10" t="s">
        <v>40</v>
      </c>
      <c r="G104" s="11">
        <v>8.63</v>
      </c>
      <c r="H104" s="12">
        <v>1</v>
      </c>
      <c r="I104" s="17"/>
      <c r="J104" s="13">
        <v>7</v>
      </c>
      <c r="K104" s="14">
        <f>J104/T$104</f>
        <v>1</v>
      </c>
      <c r="L104" s="15">
        <f t="shared" si="2"/>
        <v>12</v>
      </c>
      <c r="M104" s="15">
        <f t="shared" si="3"/>
        <v>20.630000000000003</v>
      </c>
      <c r="O104" s="13">
        <v>8</v>
      </c>
      <c r="P104" s="13">
        <v>7</v>
      </c>
      <c r="Q104" s="14">
        <f>P104/O104</f>
        <v>0.875</v>
      </c>
      <c r="R104" s="13">
        <v>7</v>
      </c>
      <c r="S104" s="13">
        <v>0</v>
      </c>
      <c r="T104" s="13">
        <f>R104-S104</f>
        <v>7</v>
      </c>
      <c r="U104" s="13">
        <v>0</v>
      </c>
      <c r="V104" s="13">
        <f>T104-U104</f>
        <v>7</v>
      </c>
    </row>
    <row r="105" spans="1:22" ht="12.75">
      <c r="A105" s="28" t="s">
        <v>216</v>
      </c>
      <c r="B105" s="19">
        <v>163787</v>
      </c>
      <c r="C105" s="20" t="s">
        <v>159</v>
      </c>
      <c r="D105" s="21" t="s">
        <v>160</v>
      </c>
      <c r="E105" s="31" t="s">
        <v>73</v>
      </c>
      <c r="F105" s="22" t="s">
        <v>161</v>
      </c>
      <c r="G105" s="23">
        <v>13.5</v>
      </c>
      <c r="H105" s="24">
        <v>2</v>
      </c>
      <c r="K105" s="14">
        <f>J105/T$105</f>
        <v>0</v>
      </c>
      <c r="L105" s="15" t="str">
        <f t="shared" si="2"/>
        <v>ΕΚΤΟΣ</v>
      </c>
      <c r="M105" s="15" t="str">
        <f t="shared" si="3"/>
        <v>ΕΚΤΟΣ</v>
      </c>
      <c r="O105" s="13">
        <v>9</v>
      </c>
      <c r="P105" s="13">
        <v>9</v>
      </c>
      <c r="Q105" s="14">
        <f>P105/O105</f>
        <v>1</v>
      </c>
      <c r="R105" s="13">
        <v>9</v>
      </c>
      <c r="S105" s="13">
        <v>0</v>
      </c>
      <c r="T105" s="13">
        <f>R105-S105</f>
        <v>9</v>
      </c>
      <c r="U105" s="13">
        <v>0</v>
      </c>
      <c r="V105" s="13">
        <f>T105-U105</f>
        <v>9</v>
      </c>
    </row>
    <row r="106" spans="1:17" ht="12.75">
      <c r="A106" s="16" t="s">
        <v>216</v>
      </c>
      <c r="B106" s="8">
        <v>904668</v>
      </c>
      <c r="C106" s="9" t="s">
        <v>217</v>
      </c>
      <c r="D106" s="6" t="s">
        <v>150</v>
      </c>
      <c r="E106" s="6" t="s">
        <v>20</v>
      </c>
      <c r="F106" s="10" t="s">
        <v>76</v>
      </c>
      <c r="G106" s="11">
        <v>12.56</v>
      </c>
      <c r="H106" s="12">
        <v>2</v>
      </c>
      <c r="J106" s="13">
        <v>0</v>
      </c>
      <c r="K106" s="14">
        <f>J106/T$105</f>
        <v>0</v>
      </c>
      <c r="L106" s="15" t="str">
        <f t="shared" si="2"/>
        <v>ΕΚΤΟΣ</v>
      </c>
      <c r="M106" s="15" t="str">
        <f t="shared" si="3"/>
        <v>ΕΚΤΟΣ</v>
      </c>
      <c r="Q106" s="26"/>
    </row>
    <row r="107" spans="1:17" ht="12.75">
      <c r="A107" s="16" t="s">
        <v>216</v>
      </c>
      <c r="B107" s="8">
        <v>205433</v>
      </c>
      <c r="C107" s="9" t="s">
        <v>162</v>
      </c>
      <c r="D107" s="6" t="s">
        <v>24</v>
      </c>
      <c r="E107" s="6" t="s">
        <v>64</v>
      </c>
      <c r="F107" s="10" t="s">
        <v>40</v>
      </c>
      <c r="G107" s="11">
        <v>3.75</v>
      </c>
      <c r="H107" s="12">
        <v>2</v>
      </c>
      <c r="J107" s="13">
        <v>0</v>
      </c>
      <c r="K107" s="14">
        <f>J107/T$105</f>
        <v>0</v>
      </c>
      <c r="L107" s="15" t="str">
        <f t="shared" si="2"/>
        <v>ΕΚΤΟΣ</v>
      </c>
      <c r="M107" s="15" t="str">
        <f t="shared" si="3"/>
        <v>ΕΚΤΟΣ</v>
      </c>
      <c r="Q107" s="26"/>
    </row>
    <row r="108" spans="1:17" ht="12.75">
      <c r="A108" s="16" t="s">
        <v>216</v>
      </c>
      <c r="B108" s="19">
        <v>223544</v>
      </c>
      <c r="C108" s="20" t="s">
        <v>218</v>
      </c>
      <c r="D108" s="21" t="s">
        <v>38</v>
      </c>
      <c r="E108" s="21" t="s">
        <v>20</v>
      </c>
      <c r="F108" s="22" t="s">
        <v>76</v>
      </c>
      <c r="G108" s="23">
        <v>1.25</v>
      </c>
      <c r="H108" s="24">
        <v>1</v>
      </c>
      <c r="K108" s="14">
        <f>J108/T$105</f>
        <v>0</v>
      </c>
      <c r="L108" s="15" t="str">
        <f t="shared" si="2"/>
        <v>ΕΚΤΟΣ</v>
      </c>
      <c r="M108" s="15" t="str">
        <f t="shared" si="3"/>
        <v>ΕΚΤΟΣ</v>
      </c>
      <c r="Q108" s="26"/>
    </row>
    <row r="109" spans="1:17" ht="12.75">
      <c r="A109" s="18" t="s">
        <v>216</v>
      </c>
      <c r="B109" s="8">
        <v>209249</v>
      </c>
      <c r="C109" s="9" t="s">
        <v>219</v>
      </c>
      <c r="D109" s="6" t="s">
        <v>20</v>
      </c>
      <c r="E109" s="6" t="s">
        <v>220</v>
      </c>
      <c r="F109" s="10" t="s">
        <v>93</v>
      </c>
      <c r="G109" s="11">
        <v>0.75</v>
      </c>
      <c r="H109" s="12">
        <v>2</v>
      </c>
      <c r="I109" s="17"/>
      <c r="J109" s="13">
        <v>9</v>
      </c>
      <c r="K109" s="14">
        <f>J109/T$105</f>
        <v>1</v>
      </c>
      <c r="L109" s="15">
        <f t="shared" si="2"/>
        <v>12</v>
      </c>
      <c r="M109" s="15">
        <f t="shared" si="3"/>
        <v>12.75</v>
      </c>
      <c r="Q109" s="26"/>
    </row>
    <row r="110" spans="1:22" ht="12.75">
      <c r="A110" s="28" t="s">
        <v>221</v>
      </c>
      <c r="B110" s="8">
        <v>177178</v>
      </c>
      <c r="C110" s="9" t="s">
        <v>222</v>
      </c>
      <c r="D110" s="6" t="s">
        <v>20</v>
      </c>
      <c r="E110" s="6" t="s">
        <v>223</v>
      </c>
      <c r="F110" s="10" t="s">
        <v>224</v>
      </c>
      <c r="G110" s="11">
        <v>13.88</v>
      </c>
      <c r="H110" s="12">
        <v>1</v>
      </c>
      <c r="I110" s="17"/>
      <c r="J110" s="13">
        <v>7</v>
      </c>
      <c r="K110" s="14">
        <f>J110/T$110</f>
        <v>1</v>
      </c>
      <c r="L110" s="15">
        <f t="shared" si="2"/>
        <v>12</v>
      </c>
      <c r="M110" s="15">
        <f t="shared" si="3"/>
        <v>25.880000000000003</v>
      </c>
      <c r="O110" s="13">
        <v>15</v>
      </c>
      <c r="P110" s="13">
        <v>12</v>
      </c>
      <c r="Q110" s="14">
        <f>P110/O110</f>
        <v>0.8</v>
      </c>
      <c r="R110" s="13">
        <v>7</v>
      </c>
      <c r="S110" s="13">
        <v>0</v>
      </c>
      <c r="T110" s="13">
        <f>R110-S110</f>
        <v>7</v>
      </c>
      <c r="U110" s="13">
        <v>0</v>
      </c>
      <c r="V110" s="13">
        <f>T110-U110</f>
        <v>7</v>
      </c>
    </row>
    <row r="111" spans="1:17" ht="12.75">
      <c r="A111" s="18" t="s">
        <v>221</v>
      </c>
      <c r="B111" s="8">
        <v>188727</v>
      </c>
      <c r="C111" s="9" t="s">
        <v>225</v>
      </c>
      <c r="D111" s="6" t="s">
        <v>226</v>
      </c>
      <c r="E111" s="6" t="s">
        <v>20</v>
      </c>
      <c r="F111" s="10" t="s">
        <v>227</v>
      </c>
      <c r="G111" s="11">
        <v>4.81</v>
      </c>
      <c r="H111" s="12">
        <v>2</v>
      </c>
      <c r="J111" s="13">
        <v>0</v>
      </c>
      <c r="K111" s="14">
        <f>J111/T$110</f>
        <v>0</v>
      </c>
      <c r="L111" s="15" t="str">
        <f t="shared" si="2"/>
        <v>ΕΚΤΟΣ</v>
      </c>
      <c r="M111" s="15" t="str">
        <f t="shared" si="3"/>
        <v>ΕΚΤΟΣ</v>
      </c>
      <c r="Q111" s="26"/>
    </row>
    <row r="112" spans="1:22" ht="12.75">
      <c r="A112" s="28" t="s">
        <v>228</v>
      </c>
      <c r="B112" s="8">
        <v>150448</v>
      </c>
      <c r="C112" s="9" t="s">
        <v>229</v>
      </c>
      <c r="D112" s="6" t="s">
        <v>24</v>
      </c>
      <c r="E112" s="6" t="s">
        <v>34</v>
      </c>
      <c r="F112" s="10" t="s">
        <v>35</v>
      </c>
      <c r="G112" s="11">
        <v>15.38</v>
      </c>
      <c r="H112" s="12">
        <v>1</v>
      </c>
      <c r="J112" s="13">
        <v>3</v>
      </c>
      <c r="K112" s="14">
        <f>J112/T$112</f>
        <v>0.3</v>
      </c>
      <c r="L112" s="15">
        <f t="shared" si="2"/>
        <v>3.5999999999999996</v>
      </c>
      <c r="M112" s="15">
        <f t="shared" si="3"/>
        <v>18.98</v>
      </c>
      <c r="O112" s="13">
        <v>10</v>
      </c>
      <c r="P112" s="13">
        <v>10</v>
      </c>
      <c r="Q112" s="14">
        <f>P112/O112</f>
        <v>1</v>
      </c>
      <c r="R112" s="13">
        <v>10</v>
      </c>
      <c r="S112" s="13">
        <v>0</v>
      </c>
      <c r="T112" s="13">
        <f>R112-S112</f>
        <v>10</v>
      </c>
      <c r="U112" s="13">
        <v>0</v>
      </c>
      <c r="V112" s="13">
        <f>T112-U112</f>
        <v>10</v>
      </c>
    </row>
    <row r="113" spans="1:17" ht="12.75">
      <c r="A113" s="16" t="s">
        <v>228</v>
      </c>
      <c r="B113" s="8">
        <v>162467</v>
      </c>
      <c r="C113" s="9" t="s">
        <v>230</v>
      </c>
      <c r="D113" s="6" t="s">
        <v>231</v>
      </c>
      <c r="E113" s="25" t="s">
        <v>232</v>
      </c>
      <c r="F113" s="10" t="s">
        <v>35</v>
      </c>
      <c r="G113" s="11">
        <v>11.5</v>
      </c>
      <c r="H113" s="12">
        <v>1</v>
      </c>
      <c r="I113" s="17"/>
      <c r="J113" s="13">
        <v>7</v>
      </c>
      <c r="K113" s="14">
        <f>J113/T$112</f>
        <v>0.7</v>
      </c>
      <c r="L113" s="15">
        <f t="shared" si="2"/>
        <v>8.399999999999999</v>
      </c>
      <c r="M113" s="15">
        <f t="shared" si="3"/>
        <v>19.9</v>
      </c>
      <c r="Q113" s="26"/>
    </row>
    <row r="114" spans="1:17" ht="12.75">
      <c r="A114" s="18" t="s">
        <v>228</v>
      </c>
      <c r="B114" s="8">
        <v>182406</v>
      </c>
      <c r="C114" s="9" t="s">
        <v>233</v>
      </c>
      <c r="D114" s="6" t="s">
        <v>234</v>
      </c>
      <c r="E114" s="6" t="s">
        <v>80</v>
      </c>
      <c r="F114" s="10" t="s">
        <v>161</v>
      </c>
      <c r="G114" s="11">
        <v>9.5</v>
      </c>
      <c r="H114" s="12">
        <v>3</v>
      </c>
      <c r="J114" s="13">
        <v>0</v>
      </c>
      <c r="K114" s="14">
        <f>J114/T$112</f>
        <v>0</v>
      </c>
      <c r="L114" s="15" t="str">
        <f t="shared" si="2"/>
        <v>ΕΚΤΟΣ</v>
      </c>
      <c r="M114" s="15" t="str">
        <f t="shared" si="3"/>
        <v>ΕΚΤΟΣ</v>
      </c>
      <c r="Q114" s="26"/>
    </row>
    <row r="115" spans="1:22" ht="12.75">
      <c r="A115" s="28" t="s">
        <v>235</v>
      </c>
      <c r="B115" s="8">
        <v>157058</v>
      </c>
      <c r="C115" s="9" t="s">
        <v>19</v>
      </c>
      <c r="D115" s="6" t="s">
        <v>20</v>
      </c>
      <c r="E115" s="6" t="s">
        <v>21</v>
      </c>
      <c r="F115" s="10" t="s">
        <v>22</v>
      </c>
      <c r="G115" s="11">
        <v>17.5</v>
      </c>
      <c r="H115" s="12">
        <v>1</v>
      </c>
      <c r="I115" s="17"/>
      <c r="J115" s="13">
        <v>8</v>
      </c>
      <c r="K115" s="14">
        <f>J115/T$115</f>
        <v>0.6666666666666666</v>
      </c>
      <c r="L115" s="15">
        <f t="shared" si="2"/>
        <v>8</v>
      </c>
      <c r="M115" s="15">
        <f t="shared" si="3"/>
        <v>25.5</v>
      </c>
      <c r="O115" s="13">
        <v>12</v>
      </c>
      <c r="P115" s="13">
        <v>12</v>
      </c>
      <c r="Q115" s="14">
        <f>P115/O115</f>
        <v>1</v>
      </c>
      <c r="R115" s="13">
        <v>12</v>
      </c>
      <c r="S115" s="13">
        <v>0</v>
      </c>
      <c r="T115" s="13">
        <f>R115-S115</f>
        <v>12</v>
      </c>
      <c r="U115" s="13">
        <v>1</v>
      </c>
      <c r="V115" s="13">
        <f>T115-U115</f>
        <v>11</v>
      </c>
    </row>
    <row r="116" spans="1:17" ht="12.75">
      <c r="A116" s="16" t="s">
        <v>235</v>
      </c>
      <c r="B116" s="19">
        <v>157493</v>
      </c>
      <c r="C116" s="20" t="s">
        <v>192</v>
      </c>
      <c r="D116" s="21" t="s">
        <v>21</v>
      </c>
      <c r="E116" s="21" t="s">
        <v>24</v>
      </c>
      <c r="F116" s="22" t="s">
        <v>32</v>
      </c>
      <c r="G116" s="23">
        <v>16</v>
      </c>
      <c r="H116" s="24">
        <v>3</v>
      </c>
      <c r="K116" s="14">
        <f>J116/T$115</f>
        <v>0</v>
      </c>
      <c r="L116" s="15" t="str">
        <f t="shared" si="2"/>
        <v>ΕΚΤΟΣ</v>
      </c>
      <c r="M116" s="15" t="str">
        <f t="shared" si="3"/>
        <v>ΕΚΤΟΣ</v>
      </c>
      <c r="Q116" s="26"/>
    </row>
    <row r="117" spans="1:17" ht="12.75">
      <c r="A117" s="16" t="s">
        <v>235</v>
      </c>
      <c r="B117" s="8">
        <v>147840</v>
      </c>
      <c r="C117" s="9" t="s">
        <v>236</v>
      </c>
      <c r="D117" s="6" t="s">
        <v>237</v>
      </c>
      <c r="E117" s="6" t="s">
        <v>102</v>
      </c>
      <c r="F117" s="10" t="s">
        <v>32</v>
      </c>
      <c r="G117" s="11">
        <v>11.5</v>
      </c>
      <c r="H117" s="12">
        <v>2</v>
      </c>
      <c r="J117" s="13">
        <v>3</v>
      </c>
      <c r="K117" s="14">
        <f>J117/T$115</f>
        <v>0.25</v>
      </c>
      <c r="L117" s="15">
        <f t="shared" si="2"/>
        <v>3</v>
      </c>
      <c r="M117" s="15">
        <f t="shared" si="3"/>
        <v>14.5</v>
      </c>
      <c r="Q117" s="26"/>
    </row>
    <row r="118" spans="1:17" ht="12.75">
      <c r="A118" s="18" t="s">
        <v>235</v>
      </c>
      <c r="B118" s="8">
        <v>226021</v>
      </c>
      <c r="C118" s="9" t="s">
        <v>166</v>
      </c>
      <c r="D118" s="6" t="s">
        <v>73</v>
      </c>
      <c r="E118" s="6" t="s">
        <v>24</v>
      </c>
      <c r="F118" s="10" t="s">
        <v>32</v>
      </c>
      <c r="G118" s="11">
        <v>8.13</v>
      </c>
      <c r="H118" s="12">
        <v>2</v>
      </c>
      <c r="J118" s="13">
        <v>0</v>
      </c>
      <c r="K118" s="14">
        <f>J118/T$115</f>
        <v>0</v>
      </c>
      <c r="L118" s="15" t="str">
        <f t="shared" si="2"/>
        <v>ΕΚΤΟΣ</v>
      </c>
      <c r="M118" s="15" t="str">
        <f t="shared" si="3"/>
        <v>ΕΚΤΟΣ</v>
      </c>
      <c r="Q118" s="26"/>
    </row>
    <row r="119" spans="1:22" ht="12.75">
      <c r="A119" s="27" t="s">
        <v>238</v>
      </c>
      <c r="B119" s="8">
        <v>168568</v>
      </c>
      <c r="C119" s="9" t="s">
        <v>239</v>
      </c>
      <c r="D119" s="6" t="s">
        <v>47</v>
      </c>
      <c r="E119" s="6" t="s">
        <v>24</v>
      </c>
      <c r="F119" s="10" t="s">
        <v>62</v>
      </c>
      <c r="G119" s="11">
        <v>15.75</v>
      </c>
      <c r="H119" s="12">
        <v>1</v>
      </c>
      <c r="I119" s="17"/>
      <c r="J119" s="13">
        <v>8</v>
      </c>
      <c r="K119" s="14">
        <f>J119/T$119</f>
        <v>1</v>
      </c>
      <c r="L119" s="15">
        <f t="shared" si="2"/>
        <v>12</v>
      </c>
      <c r="M119" s="15">
        <f t="shared" si="3"/>
        <v>27.75</v>
      </c>
      <c r="O119" s="13">
        <v>8</v>
      </c>
      <c r="P119" s="13">
        <v>8</v>
      </c>
      <c r="Q119" s="14">
        <f>P119/O119</f>
        <v>1</v>
      </c>
      <c r="R119" s="13">
        <v>8</v>
      </c>
      <c r="S119" s="13">
        <v>0</v>
      </c>
      <c r="T119" s="13">
        <f>R119-S119</f>
        <v>8</v>
      </c>
      <c r="U119" s="13">
        <v>0</v>
      </c>
      <c r="V119" s="13">
        <f>T119-U119</f>
        <v>8</v>
      </c>
    </row>
    <row r="120" spans="1:22" ht="12.75">
      <c r="A120" s="27" t="s">
        <v>240</v>
      </c>
      <c r="B120" s="8">
        <v>197336</v>
      </c>
      <c r="C120" s="9" t="s">
        <v>241</v>
      </c>
      <c r="D120" s="6" t="s">
        <v>242</v>
      </c>
      <c r="E120" s="6" t="s">
        <v>24</v>
      </c>
      <c r="F120" s="10" t="s">
        <v>35</v>
      </c>
      <c r="G120" s="11">
        <v>13.75</v>
      </c>
      <c r="H120" s="12">
        <v>1</v>
      </c>
      <c r="I120" s="17"/>
      <c r="J120" s="13">
        <v>10</v>
      </c>
      <c r="K120" s="14">
        <f>J120/T$120</f>
        <v>1</v>
      </c>
      <c r="L120" s="15">
        <f t="shared" si="2"/>
        <v>12</v>
      </c>
      <c r="M120" s="15">
        <f t="shared" si="3"/>
        <v>25.75</v>
      </c>
      <c r="O120" s="13">
        <v>10</v>
      </c>
      <c r="P120" s="13">
        <v>10</v>
      </c>
      <c r="Q120" s="14">
        <f>P120/O120</f>
        <v>1</v>
      </c>
      <c r="R120" s="13">
        <v>10</v>
      </c>
      <c r="S120" s="13">
        <v>0</v>
      </c>
      <c r="T120" s="13">
        <f>R120-S120</f>
        <v>10</v>
      </c>
      <c r="U120" s="13">
        <v>0</v>
      </c>
      <c r="V120" s="13">
        <f>T120-U120</f>
        <v>10</v>
      </c>
    </row>
    <row r="121" spans="1:22" ht="12.75">
      <c r="A121" s="28" t="s">
        <v>243</v>
      </c>
      <c r="B121" s="8">
        <v>208221</v>
      </c>
      <c r="C121" s="9" t="s">
        <v>190</v>
      </c>
      <c r="D121" s="6" t="s">
        <v>73</v>
      </c>
      <c r="E121" s="6" t="s">
        <v>24</v>
      </c>
      <c r="F121" s="10" t="s">
        <v>32</v>
      </c>
      <c r="G121" s="11">
        <v>8</v>
      </c>
      <c r="H121" s="12">
        <v>1</v>
      </c>
      <c r="I121" s="17"/>
      <c r="J121" s="13">
        <v>3</v>
      </c>
      <c r="K121" s="14">
        <f>J121/T$121</f>
        <v>0.3333333333333333</v>
      </c>
      <c r="L121" s="15">
        <f t="shared" si="2"/>
        <v>4</v>
      </c>
      <c r="M121" s="15">
        <f t="shared" si="3"/>
        <v>12</v>
      </c>
      <c r="O121" s="13">
        <v>9</v>
      </c>
      <c r="P121" s="13">
        <v>9</v>
      </c>
      <c r="Q121" s="14">
        <f>P121/O121</f>
        <v>1</v>
      </c>
      <c r="R121" s="13">
        <v>9</v>
      </c>
      <c r="S121" s="13">
        <v>0</v>
      </c>
      <c r="T121" s="13">
        <f>R121-S121</f>
        <v>9</v>
      </c>
      <c r="U121" s="13">
        <v>0</v>
      </c>
      <c r="V121" s="13">
        <f>T121-U121</f>
        <v>9</v>
      </c>
    </row>
    <row r="122" spans="1:17" ht="12.75">
      <c r="A122" s="16" t="s">
        <v>243</v>
      </c>
      <c r="B122" s="8">
        <v>207512</v>
      </c>
      <c r="C122" s="9" t="s">
        <v>244</v>
      </c>
      <c r="D122" s="6" t="s">
        <v>245</v>
      </c>
      <c r="E122" s="25" t="s">
        <v>209</v>
      </c>
      <c r="F122" s="10" t="s">
        <v>246</v>
      </c>
      <c r="G122" s="11">
        <v>5.25</v>
      </c>
      <c r="H122" s="12">
        <v>1</v>
      </c>
      <c r="J122" s="13">
        <v>3</v>
      </c>
      <c r="K122" s="14">
        <f>J122/T$121</f>
        <v>0.3333333333333333</v>
      </c>
      <c r="L122" s="15">
        <f t="shared" si="2"/>
        <v>4</v>
      </c>
      <c r="M122" s="15" t="e">
        <f>IF(K122&lt;0.2,"ΕΚΤΟΣ",#REF!+L122)</f>
        <v>#REF!</v>
      </c>
      <c r="Q122" s="26"/>
    </row>
    <row r="123" spans="1:17" ht="12.75">
      <c r="A123" s="18" t="s">
        <v>243</v>
      </c>
      <c r="B123" s="8">
        <v>188727</v>
      </c>
      <c r="C123" s="9" t="s">
        <v>225</v>
      </c>
      <c r="D123" s="6" t="s">
        <v>226</v>
      </c>
      <c r="E123" s="6" t="s">
        <v>20</v>
      </c>
      <c r="F123" s="10" t="s">
        <v>227</v>
      </c>
      <c r="G123" s="11">
        <v>4.81</v>
      </c>
      <c r="H123" s="12">
        <v>1</v>
      </c>
      <c r="J123" s="13">
        <v>3</v>
      </c>
      <c r="K123" s="14">
        <f>J123/T$121</f>
        <v>0.3333333333333333</v>
      </c>
      <c r="L123" s="15">
        <f t="shared" si="2"/>
        <v>4</v>
      </c>
      <c r="M123" s="15">
        <f t="shared" si="3"/>
        <v>8.809999999999999</v>
      </c>
      <c r="Q123" s="26"/>
    </row>
    <row r="124" spans="1:22" ht="12.75">
      <c r="A124" s="27" t="s">
        <v>247</v>
      </c>
      <c r="B124" s="8">
        <v>136989</v>
      </c>
      <c r="C124" s="9" t="s">
        <v>248</v>
      </c>
      <c r="D124" s="6" t="s">
        <v>249</v>
      </c>
      <c r="E124" s="25" t="s">
        <v>21</v>
      </c>
      <c r="F124" s="10" t="s">
        <v>35</v>
      </c>
      <c r="G124" s="11">
        <v>13.5</v>
      </c>
      <c r="H124" s="12">
        <v>1</v>
      </c>
      <c r="I124" s="17"/>
      <c r="J124" s="13">
        <v>11</v>
      </c>
      <c r="K124" s="14">
        <f>J124/T$124</f>
        <v>1</v>
      </c>
      <c r="L124" s="15">
        <f t="shared" si="2"/>
        <v>12</v>
      </c>
      <c r="M124" s="15">
        <f t="shared" si="3"/>
        <v>25.5</v>
      </c>
      <c r="O124" s="13">
        <v>11</v>
      </c>
      <c r="P124" s="13">
        <v>11</v>
      </c>
      <c r="Q124" s="14">
        <f>P124/O124</f>
        <v>1</v>
      </c>
      <c r="R124" s="13">
        <v>11</v>
      </c>
      <c r="S124" s="13">
        <v>0</v>
      </c>
      <c r="T124" s="13">
        <f>R124-S124</f>
        <v>11</v>
      </c>
      <c r="U124" s="13">
        <v>0</v>
      </c>
      <c r="V124" s="13">
        <f>T124-U124</f>
        <v>11</v>
      </c>
    </row>
    <row r="125" spans="1:22" ht="12.75">
      <c r="A125" s="27" t="s">
        <v>250</v>
      </c>
      <c r="B125" s="8">
        <v>156580</v>
      </c>
      <c r="C125" s="9" t="s">
        <v>251</v>
      </c>
      <c r="D125" s="6" t="s">
        <v>39</v>
      </c>
      <c r="E125" s="6" t="s">
        <v>252</v>
      </c>
      <c r="F125" s="10" t="s">
        <v>26</v>
      </c>
      <c r="G125" s="11">
        <v>13.5</v>
      </c>
      <c r="H125" s="12">
        <v>1</v>
      </c>
      <c r="I125" s="17"/>
      <c r="J125" s="13">
        <v>15</v>
      </c>
      <c r="K125" s="14">
        <f>J125/T$125</f>
        <v>0.9375</v>
      </c>
      <c r="L125" s="15">
        <f t="shared" si="2"/>
        <v>11.25</v>
      </c>
      <c r="M125" s="15">
        <f t="shared" si="3"/>
        <v>24.75</v>
      </c>
      <c r="O125" s="13">
        <v>16</v>
      </c>
      <c r="P125" s="13">
        <v>16</v>
      </c>
      <c r="Q125" s="14">
        <f>P125/O125</f>
        <v>1</v>
      </c>
      <c r="R125" s="13">
        <v>16</v>
      </c>
      <c r="S125" s="13">
        <v>0</v>
      </c>
      <c r="T125" s="13">
        <f>R125-S125</f>
        <v>16</v>
      </c>
      <c r="U125" s="13">
        <v>1</v>
      </c>
      <c r="V125" s="13">
        <f>T125-U125</f>
        <v>15</v>
      </c>
    </row>
    <row r="126" spans="1:22" ht="12.75">
      <c r="A126" s="27" t="s">
        <v>253</v>
      </c>
      <c r="B126" s="8">
        <v>905743</v>
      </c>
      <c r="C126" s="9" t="s">
        <v>254</v>
      </c>
      <c r="D126" s="6" t="s">
        <v>255</v>
      </c>
      <c r="E126" s="25" t="s">
        <v>80</v>
      </c>
      <c r="F126" s="10" t="s">
        <v>76</v>
      </c>
      <c r="G126" s="11">
        <v>13.38</v>
      </c>
      <c r="H126" s="12">
        <v>1</v>
      </c>
      <c r="I126" s="17"/>
      <c r="J126" s="13">
        <v>13</v>
      </c>
      <c r="K126" s="14">
        <f>J126/T$126</f>
        <v>1</v>
      </c>
      <c r="L126" s="15">
        <f t="shared" si="2"/>
        <v>12</v>
      </c>
      <c r="M126" s="15">
        <f t="shared" si="3"/>
        <v>25.380000000000003</v>
      </c>
      <c r="O126" s="13">
        <v>13</v>
      </c>
      <c r="P126" s="13">
        <v>13</v>
      </c>
      <c r="Q126" s="14">
        <f>P126/O126</f>
        <v>1</v>
      </c>
      <c r="R126" s="13">
        <v>13</v>
      </c>
      <c r="S126" s="13">
        <v>0</v>
      </c>
      <c r="T126" s="13">
        <f>R126-S126</f>
        <v>13</v>
      </c>
      <c r="U126" s="13">
        <v>0</v>
      </c>
      <c r="V126" s="13">
        <f>T126-U126</f>
        <v>13</v>
      </c>
    </row>
    <row r="127" spans="1:22" ht="12.75">
      <c r="A127" s="28" t="s">
        <v>256</v>
      </c>
      <c r="B127" s="8">
        <v>904668</v>
      </c>
      <c r="C127" s="9" t="s">
        <v>217</v>
      </c>
      <c r="D127" s="6" t="s">
        <v>150</v>
      </c>
      <c r="E127" s="6" t="s">
        <v>20</v>
      </c>
      <c r="F127" s="10" t="s">
        <v>76</v>
      </c>
      <c r="G127" s="11">
        <v>12.56</v>
      </c>
      <c r="H127" s="12">
        <v>1</v>
      </c>
      <c r="I127" s="17"/>
      <c r="J127" s="13">
        <v>3</v>
      </c>
      <c r="K127" s="14">
        <f>J127/T$127</f>
        <v>1</v>
      </c>
      <c r="L127" s="15">
        <f t="shared" si="2"/>
        <v>12</v>
      </c>
      <c r="M127" s="15">
        <f t="shared" si="3"/>
        <v>24.560000000000002</v>
      </c>
      <c r="O127" s="13">
        <v>3</v>
      </c>
      <c r="P127" s="13">
        <v>3</v>
      </c>
      <c r="Q127" s="14">
        <f>P127/O127</f>
        <v>1</v>
      </c>
      <c r="R127" s="13">
        <v>3</v>
      </c>
      <c r="S127" s="13">
        <v>0</v>
      </c>
      <c r="T127" s="13">
        <f>R127-S127</f>
        <v>3</v>
      </c>
      <c r="U127" s="13">
        <v>0</v>
      </c>
      <c r="V127" s="13">
        <f>T127-U127</f>
        <v>3</v>
      </c>
    </row>
    <row r="128" spans="1:17" ht="12.75">
      <c r="A128" s="16" t="s">
        <v>256</v>
      </c>
      <c r="B128" s="8">
        <v>195799</v>
      </c>
      <c r="C128" s="9" t="s">
        <v>257</v>
      </c>
      <c r="D128" s="6" t="s">
        <v>258</v>
      </c>
      <c r="E128" s="6" t="s">
        <v>89</v>
      </c>
      <c r="F128" s="10" t="s">
        <v>54</v>
      </c>
      <c r="G128" s="11">
        <v>10</v>
      </c>
      <c r="H128" s="12">
        <v>1</v>
      </c>
      <c r="J128" s="13">
        <v>0</v>
      </c>
      <c r="K128" s="14">
        <f>J128/T$127</f>
        <v>0</v>
      </c>
      <c r="L128" s="15" t="str">
        <f t="shared" si="2"/>
        <v>ΕΚΤΟΣ</v>
      </c>
      <c r="M128" s="15" t="str">
        <f t="shared" si="3"/>
        <v>ΕΚΤΟΣ</v>
      </c>
      <c r="Q128" s="26"/>
    </row>
    <row r="129" spans="1:17" ht="12.75">
      <c r="A129" s="16" t="s">
        <v>256</v>
      </c>
      <c r="B129" s="8">
        <v>216392</v>
      </c>
      <c r="C129" s="9" t="s">
        <v>156</v>
      </c>
      <c r="D129" s="6" t="s">
        <v>157</v>
      </c>
      <c r="E129" s="6" t="s">
        <v>73</v>
      </c>
      <c r="F129" s="10" t="s">
        <v>76</v>
      </c>
      <c r="G129" s="11">
        <v>3.75</v>
      </c>
      <c r="H129" s="12">
        <v>2</v>
      </c>
      <c r="J129" s="13">
        <v>0</v>
      </c>
      <c r="K129" s="14">
        <f>J129/T$127</f>
        <v>0</v>
      </c>
      <c r="L129" s="15" t="str">
        <f t="shared" si="2"/>
        <v>ΕΚΤΟΣ</v>
      </c>
      <c r="M129" s="15" t="str">
        <f t="shared" si="3"/>
        <v>ΕΚΤΟΣ</v>
      </c>
      <c r="Q129" s="26"/>
    </row>
    <row r="130" spans="1:17" ht="12.75">
      <c r="A130" s="18" t="s">
        <v>256</v>
      </c>
      <c r="B130" s="8">
        <v>209249</v>
      </c>
      <c r="C130" s="9" t="s">
        <v>219</v>
      </c>
      <c r="D130" s="6" t="s">
        <v>20</v>
      </c>
      <c r="E130" s="6" t="s">
        <v>220</v>
      </c>
      <c r="F130" s="10" t="s">
        <v>93</v>
      </c>
      <c r="G130" s="11">
        <v>0.75</v>
      </c>
      <c r="H130" s="12">
        <v>1</v>
      </c>
      <c r="J130" s="13">
        <v>0</v>
      </c>
      <c r="K130" s="14">
        <f>J130/T$127</f>
        <v>0</v>
      </c>
      <c r="L130" s="15" t="str">
        <f aca="true" t="shared" si="4" ref="L130:L190">IF(K130&lt;0.2,"ΕΚΤΟΣ",K130*12)</f>
        <v>ΕΚΤΟΣ</v>
      </c>
      <c r="M130" s="15" t="str">
        <f aca="true" t="shared" si="5" ref="M130:M190">IF(K130&lt;0.2,"ΕΚΤΟΣ",G130+L130)</f>
        <v>ΕΚΤΟΣ</v>
      </c>
      <c r="Q130" s="26"/>
    </row>
    <row r="131" spans="1:22" ht="12.75">
      <c r="A131" s="28" t="s">
        <v>259</v>
      </c>
      <c r="B131" s="8">
        <v>158354</v>
      </c>
      <c r="C131" s="9" t="s">
        <v>260</v>
      </c>
      <c r="D131" s="6" t="s">
        <v>150</v>
      </c>
      <c r="E131" s="6" t="s">
        <v>20</v>
      </c>
      <c r="F131" s="10" t="s">
        <v>261</v>
      </c>
      <c r="G131" s="11">
        <v>13.5</v>
      </c>
      <c r="H131" s="12">
        <v>1</v>
      </c>
      <c r="I131" s="17"/>
      <c r="J131" s="13">
        <v>9</v>
      </c>
      <c r="K131" s="14">
        <f>J131/T$131</f>
        <v>0.8181818181818182</v>
      </c>
      <c r="L131" s="15">
        <f t="shared" si="4"/>
        <v>9.818181818181818</v>
      </c>
      <c r="M131" s="15">
        <f t="shared" si="5"/>
        <v>23.31818181818182</v>
      </c>
      <c r="O131" s="13">
        <v>11</v>
      </c>
      <c r="P131" s="13">
        <v>11</v>
      </c>
      <c r="Q131" s="14">
        <f>P131/O131</f>
        <v>1</v>
      </c>
      <c r="R131" s="13">
        <v>11</v>
      </c>
      <c r="S131" s="13">
        <v>0</v>
      </c>
      <c r="T131" s="13">
        <f>R131-S131</f>
        <v>11</v>
      </c>
      <c r="U131" s="13">
        <v>2</v>
      </c>
      <c r="V131" s="13">
        <f>T131-U131</f>
        <v>9</v>
      </c>
    </row>
    <row r="132" spans="1:22" ht="12.75">
      <c r="A132" s="28" t="s">
        <v>262</v>
      </c>
      <c r="B132" s="8">
        <v>183108</v>
      </c>
      <c r="C132" s="9" t="s">
        <v>151</v>
      </c>
      <c r="D132" s="6" t="s">
        <v>20</v>
      </c>
      <c r="E132" s="6" t="s">
        <v>80</v>
      </c>
      <c r="F132" s="10" t="s">
        <v>32</v>
      </c>
      <c r="G132" s="11">
        <v>11</v>
      </c>
      <c r="H132" s="12">
        <v>1</v>
      </c>
      <c r="J132" s="13">
        <v>0</v>
      </c>
      <c r="K132" s="14">
        <f>J132/T$132</f>
        <v>0</v>
      </c>
      <c r="L132" s="15" t="str">
        <f t="shared" si="4"/>
        <v>ΕΚΤΟΣ</v>
      </c>
      <c r="M132" s="15" t="str">
        <f t="shared" si="5"/>
        <v>ΕΚΤΟΣ</v>
      </c>
      <c r="O132" s="13">
        <v>4</v>
      </c>
      <c r="P132" s="13">
        <v>4</v>
      </c>
      <c r="Q132" s="14">
        <f>P132/O132</f>
        <v>1</v>
      </c>
      <c r="R132" s="13">
        <v>4</v>
      </c>
      <c r="S132" s="13">
        <v>0</v>
      </c>
      <c r="T132" s="13">
        <f>R132-S132</f>
        <v>4</v>
      </c>
      <c r="U132" s="13">
        <v>0</v>
      </c>
      <c r="V132" s="13">
        <f>T132-U132</f>
        <v>4</v>
      </c>
    </row>
    <row r="133" spans="1:17" ht="12.75">
      <c r="A133" s="18" t="s">
        <v>262</v>
      </c>
      <c r="B133" s="8">
        <v>226027</v>
      </c>
      <c r="C133" s="9" t="s">
        <v>263</v>
      </c>
      <c r="D133" s="6" t="s">
        <v>174</v>
      </c>
      <c r="E133" s="6" t="s">
        <v>89</v>
      </c>
      <c r="F133" s="10" t="s">
        <v>32</v>
      </c>
      <c r="G133" s="11">
        <v>7</v>
      </c>
      <c r="H133" s="12">
        <v>1</v>
      </c>
      <c r="I133" s="17"/>
      <c r="J133" s="13">
        <v>4</v>
      </c>
      <c r="K133" s="14">
        <f>J133/T$132</f>
        <v>1</v>
      </c>
      <c r="L133" s="15">
        <f t="shared" si="4"/>
        <v>12</v>
      </c>
      <c r="M133" s="15">
        <f t="shared" si="5"/>
        <v>19</v>
      </c>
      <c r="Q133" s="26"/>
    </row>
    <row r="134" spans="1:22" ht="12.75">
      <c r="A134" s="28" t="s">
        <v>264</v>
      </c>
      <c r="B134" s="8">
        <v>163170</v>
      </c>
      <c r="C134" s="9" t="s">
        <v>194</v>
      </c>
      <c r="D134" s="6" t="s">
        <v>50</v>
      </c>
      <c r="E134" s="25" t="s">
        <v>139</v>
      </c>
      <c r="F134" s="10" t="s">
        <v>195</v>
      </c>
      <c r="G134" s="11">
        <v>16.13</v>
      </c>
      <c r="H134" s="12">
        <v>1</v>
      </c>
      <c r="J134" s="13">
        <v>0</v>
      </c>
      <c r="K134" s="14">
        <f>J134/T$134</f>
        <v>0</v>
      </c>
      <c r="L134" s="15" t="str">
        <f t="shared" si="4"/>
        <v>ΕΚΤΟΣ</v>
      </c>
      <c r="M134" s="15" t="str">
        <f t="shared" si="5"/>
        <v>ΕΚΤΟΣ</v>
      </c>
      <c r="O134" s="13">
        <v>16</v>
      </c>
      <c r="P134" s="13">
        <v>15</v>
      </c>
      <c r="Q134" s="14">
        <f>P134/O134</f>
        <v>0.9375</v>
      </c>
      <c r="R134" s="13">
        <v>15</v>
      </c>
      <c r="S134" s="13">
        <v>0</v>
      </c>
      <c r="T134" s="13">
        <f>R134-S134</f>
        <v>15</v>
      </c>
      <c r="U134" s="13">
        <v>1</v>
      </c>
      <c r="V134" s="13">
        <f>T134-U134</f>
        <v>14</v>
      </c>
    </row>
    <row r="135" spans="1:17" ht="12.75">
      <c r="A135" s="16" t="s">
        <v>264</v>
      </c>
      <c r="B135" s="19">
        <v>144477</v>
      </c>
      <c r="C135" s="20" t="s">
        <v>49</v>
      </c>
      <c r="D135" s="21" t="s">
        <v>50</v>
      </c>
      <c r="E135" s="21" t="s">
        <v>39</v>
      </c>
      <c r="F135" s="22" t="s">
        <v>51</v>
      </c>
      <c r="G135" s="23">
        <v>16</v>
      </c>
      <c r="H135" s="24">
        <v>2</v>
      </c>
      <c r="K135" s="14">
        <f>J135/T$134</f>
        <v>0</v>
      </c>
      <c r="L135" s="15" t="str">
        <f t="shared" si="4"/>
        <v>ΕΚΤΟΣ</v>
      </c>
      <c r="M135" s="15" t="str">
        <f t="shared" si="5"/>
        <v>ΕΚΤΟΣ</v>
      </c>
      <c r="Q135" s="26"/>
    </row>
    <row r="136" spans="1:17" ht="12.75">
      <c r="A136" s="16" t="s">
        <v>264</v>
      </c>
      <c r="B136" s="8">
        <v>151838</v>
      </c>
      <c r="C136" s="9" t="s">
        <v>265</v>
      </c>
      <c r="D136" s="6" t="s">
        <v>39</v>
      </c>
      <c r="E136" s="6" t="s">
        <v>73</v>
      </c>
      <c r="F136" s="10" t="s">
        <v>32</v>
      </c>
      <c r="G136" s="11">
        <v>13.88</v>
      </c>
      <c r="H136" s="12">
        <v>1</v>
      </c>
      <c r="J136" s="13">
        <v>2</v>
      </c>
      <c r="K136" s="14">
        <f>J136/T$134</f>
        <v>0.13333333333333333</v>
      </c>
      <c r="L136" s="15" t="str">
        <f t="shared" si="4"/>
        <v>ΕΚΤΟΣ</v>
      </c>
      <c r="M136" s="15" t="str">
        <f t="shared" si="5"/>
        <v>ΕΚΤΟΣ</v>
      </c>
      <c r="Q136" s="26"/>
    </row>
    <row r="137" spans="1:17" ht="12.75">
      <c r="A137" s="16" t="s">
        <v>264</v>
      </c>
      <c r="B137" s="8">
        <v>169116</v>
      </c>
      <c r="C137" s="9" t="s">
        <v>266</v>
      </c>
      <c r="D137" s="6" t="s">
        <v>20</v>
      </c>
      <c r="E137" s="6" t="s">
        <v>119</v>
      </c>
      <c r="F137" s="10" t="s">
        <v>40</v>
      </c>
      <c r="G137" s="11">
        <v>13.5</v>
      </c>
      <c r="H137" s="12">
        <v>1</v>
      </c>
      <c r="I137" s="17"/>
      <c r="J137" s="13">
        <v>12</v>
      </c>
      <c r="K137" s="14">
        <f>J137/T$134</f>
        <v>0.8</v>
      </c>
      <c r="L137" s="15">
        <f t="shared" si="4"/>
        <v>9.600000000000001</v>
      </c>
      <c r="M137" s="15">
        <f t="shared" si="5"/>
        <v>23.1</v>
      </c>
      <c r="Q137" s="26"/>
    </row>
    <row r="138" spans="1:17" ht="12.75">
      <c r="A138" s="18" t="s">
        <v>264</v>
      </c>
      <c r="B138" s="8">
        <v>153575</v>
      </c>
      <c r="C138" s="9" t="s">
        <v>74</v>
      </c>
      <c r="D138" s="6" t="s">
        <v>64</v>
      </c>
      <c r="E138" s="6" t="s">
        <v>75</v>
      </c>
      <c r="F138" s="10" t="s">
        <v>76</v>
      </c>
      <c r="G138" s="11">
        <v>11</v>
      </c>
      <c r="H138" s="12">
        <v>3</v>
      </c>
      <c r="J138" s="13">
        <v>0</v>
      </c>
      <c r="K138" s="14">
        <f>J138/T$134</f>
        <v>0</v>
      </c>
      <c r="L138" s="15" t="str">
        <f t="shared" si="4"/>
        <v>ΕΚΤΟΣ</v>
      </c>
      <c r="M138" s="15" t="str">
        <f t="shared" si="5"/>
        <v>ΕΚΤΟΣ</v>
      </c>
      <c r="Q138" s="26"/>
    </row>
    <row r="139" spans="1:22" ht="12.75">
      <c r="A139" s="27" t="s">
        <v>267</v>
      </c>
      <c r="B139" s="8">
        <v>177067</v>
      </c>
      <c r="C139" s="9" t="s">
        <v>268</v>
      </c>
      <c r="D139" s="6" t="s">
        <v>184</v>
      </c>
      <c r="E139" s="6" t="s">
        <v>21</v>
      </c>
      <c r="F139" s="10" t="s">
        <v>32</v>
      </c>
      <c r="G139" s="11">
        <v>18.88</v>
      </c>
      <c r="H139" s="12">
        <v>1</v>
      </c>
      <c r="I139" s="17"/>
      <c r="J139" s="13">
        <v>10</v>
      </c>
      <c r="K139" s="14">
        <f>J139/T$139</f>
        <v>0.8333333333333334</v>
      </c>
      <c r="L139" s="15">
        <f t="shared" si="4"/>
        <v>10</v>
      </c>
      <c r="M139" s="15">
        <f t="shared" si="5"/>
        <v>28.88</v>
      </c>
      <c r="O139" s="13">
        <v>13</v>
      </c>
      <c r="P139" s="13">
        <v>13</v>
      </c>
      <c r="Q139" s="14">
        <f>P139/O139</f>
        <v>1</v>
      </c>
      <c r="R139" s="13">
        <v>13</v>
      </c>
      <c r="S139" s="13">
        <v>1</v>
      </c>
      <c r="T139" s="13">
        <f>R139-S139</f>
        <v>12</v>
      </c>
      <c r="U139" s="13">
        <v>2</v>
      </c>
      <c r="V139" s="13">
        <f>T139-U139</f>
        <v>10</v>
      </c>
    </row>
    <row r="140" spans="1:22" ht="12.75">
      <c r="A140" s="28" t="s">
        <v>269</v>
      </c>
      <c r="B140" s="19">
        <v>159122</v>
      </c>
      <c r="C140" s="20" t="s">
        <v>211</v>
      </c>
      <c r="D140" s="21" t="s">
        <v>29</v>
      </c>
      <c r="E140" s="21" t="s">
        <v>21</v>
      </c>
      <c r="F140" s="22" t="s">
        <v>35</v>
      </c>
      <c r="G140" s="23">
        <v>13.5</v>
      </c>
      <c r="H140" s="24">
        <v>2</v>
      </c>
      <c r="K140" s="14">
        <f>J140/T$140</f>
        <v>0</v>
      </c>
      <c r="L140" s="15" t="str">
        <f t="shared" si="4"/>
        <v>ΕΚΤΟΣ</v>
      </c>
      <c r="M140" s="15" t="str">
        <f t="shared" si="5"/>
        <v>ΕΚΤΟΣ</v>
      </c>
      <c r="O140" s="13">
        <v>13</v>
      </c>
      <c r="P140" s="13">
        <v>13</v>
      </c>
      <c r="Q140" s="14">
        <f>P140/O140</f>
        <v>1</v>
      </c>
      <c r="R140" s="13">
        <v>13</v>
      </c>
      <c r="S140" s="13">
        <v>0</v>
      </c>
      <c r="T140" s="13">
        <f>R140-S140</f>
        <v>13</v>
      </c>
      <c r="U140" s="13">
        <v>0</v>
      </c>
      <c r="V140" s="13">
        <f>T140-U140</f>
        <v>13</v>
      </c>
    </row>
    <row r="141" spans="1:17" ht="12.75">
      <c r="A141" s="16" t="s">
        <v>269</v>
      </c>
      <c r="B141" s="8">
        <v>185662</v>
      </c>
      <c r="C141" s="9" t="s">
        <v>270</v>
      </c>
      <c r="D141" s="6" t="s">
        <v>80</v>
      </c>
      <c r="E141" s="6" t="s">
        <v>184</v>
      </c>
      <c r="F141" s="10" t="s">
        <v>161</v>
      </c>
      <c r="G141" s="11">
        <v>8</v>
      </c>
      <c r="H141" s="12">
        <v>1</v>
      </c>
      <c r="J141" s="13">
        <v>5</v>
      </c>
      <c r="K141" s="14">
        <f>J141/T$140</f>
        <v>0.38461538461538464</v>
      </c>
      <c r="L141" s="15">
        <f t="shared" si="4"/>
        <v>4.615384615384616</v>
      </c>
      <c r="M141" s="15">
        <f t="shared" si="5"/>
        <v>12.615384615384617</v>
      </c>
      <c r="Q141" s="26"/>
    </row>
    <row r="142" spans="1:17" ht="12.75">
      <c r="A142" s="18" t="s">
        <v>269</v>
      </c>
      <c r="B142" s="8">
        <v>209014</v>
      </c>
      <c r="C142" s="9" t="s">
        <v>271</v>
      </c>
      <c r="D142" s="6" t="s">
        <v>80</v>
      </c>
      <c r="E142" s="6" t="s">
        <v>272</v>
      </c>
      <c r="F142" s="10" t="s">
        <v>93</v>
      </c>
      <c r="G142" s="11">
        <v>7.25</v>
      </c>
      <c r="H142" s="12">
        <v>1</v>
      </c>
      <c r="I142" s="17"/>
      <c r="J142" s="13">
        <v>8</v>
      </c>
      <c r="K142" s="14">
        <f>J142/T$140</f>
        <v>0.6153846153846154</v>
      </c>
      <c r="L142" s="15">
        <f t="shared" si="4"/>
        <v>7.384615384615385</v>
      </c>
      <c r="M142" s="15">
        <f t="shared" si="5"/>
        <v>14.634615384615385</v>
      </c>
      <c r="Q142" s="26"/>
    </row>
    <row r="143" spans="1:22" ht="12.75">
      <c r="A143" s="28" t="s">
        <v>273</v>
      </c>
      <c r="B143" s="19">
        <v>157493</v>
      </c>
      <c r="C143" s="20" t="s">
        <v>192</v>
      </c>
      <c r="D143" s="21" t="s">
        <v>21</v>
      </c>
      <c r="E143" s="21" t="s">
        <v>24</v>
      </c>
      <c r="F143" s="22" t="s">
        <v>32</v>
      </c>
      <c r="G143" s="23">
        <v>16</v>
      </c>
      <c r="H143" s="24">
        <v>2</v>
      </c>
      <c r="K143" s="14">
        <f>J143/T$143</f>
        <v>0</v>
      </c>
      <c r="L143" s="15" t="str">
        <f t="shared" si="4"/>
        <v>ΕΚΤΟΣ</v>
      </c>
      <c r="M143" s="15" t="str">
        <f>IF(K143&lt;0.2,"ΕΚΤΟΣ",#REF!+L143)</f>
        <v>ΕΚΤΟΣ</v>
      </c>
      <c r="O143" s="13">
        <v>13</v>
      </c>
      <c r="P143" s="13">
        <v>13</v>
      </c>
      <c r="Q143" s="14">
        <f>P143/O143</f>
        <v>1</v>
      </c>
      <c r="R143" s="13">
        <v>13</v>
      </c>
      <c r="S143" s="13">
        <v>0</v>
      </c>
      <c r="T143" s="13">
        <f>R143-S143</f>
        <v>13</v>
      </c>
      <c r="U143" s="13">
        <v>3</v>
      </c>
      <c r="V143" s="13">
        <f>T143-U143</f>
        <v>10</v>
      </c>
    </row>
    <row r="144" spans="1:17" ht="12.75">
      <c r="A144" s="18" t="s">
        <v>273</v>
      </c>
      <c r="B144" s="8">
        <v>151690</v>
      </c>
      <c r="C144" s="9" t="s">
        <v>27</v>
      </c>
      <c r="D144" s="6" t="s">
        <v>28</v>
      </c>
      <c r="E144" s="6" t="s">
        <v>29</v>
      </c>
      <c r="F144" s="10" t="s">
        <v>30</v>
      </c>
      <c r="G144" s="11">
        <v>15.13</v>
      </c>
      <c r="H144" s="12">
        <v>2</v>
      </c>
      <c r="I144" s="17"/>
      <c r="J144" s="13">
        <v>10</v>
      </c>
      <c r="K144" s="14">
        <f>J144/T$143</f>
        <v>0.7692307692307693</v>
      </c>
      <c r="L144" s="15">
        <f t="shared" si="4"/>
        <v>9.230769230769232</v>
      </c>
      <c r="M144" s="15">
        <f t="shared" si="5"/>
        <v>24.360769230769233</v>
      </c>
      <c r="Q144" s="26"/>
    </row>
    <row r="145" spans="1:22" ht="12.75">
      <c r="A145" s="28" t="s">
        <v>274</v>
      </c>
      <c r="B145" s="8">
        <v>193617</v>
      </c>
      <c r="C145" s="9" t="s">
        <v>115</v>
      </c>
      <c r="D145" s="6" t="s">
        <v>102</v>
      </c>
      <c r="E145" s="6" t="s">
        <v>21</v>
      </c>
      <c r="F145" s="10" t="s">
        <v>76</v>
      </c>
      <c r="G145" s="11">
        <v>15.88</v>
      </c>
      <c r="H145" s="12">
        <v>3</v>
      </c>
      <c r="J145" s="13">
        <v>0</v>
      </c>
      <c r="K145" s="14">
        <f>J145/T$145</f>
        <v>0</v>
      </c>
      <c r="L145" s="15" t="str">
        <f t="shared" si="4"/>
        <v>ΕΚΤΟΣ</v>
      </c>
      <c r="M145" s="15" t="str">
        <f t="shared" si="5"/>
        <v>ΕΚΤΟΣ</v>
      </c>
      <c r="O145" s="13">
        <v>13</v>
      </c>
      <c r="P145" s="13">
        <v>11</v>
      </c>
      <c r="Q145" s="14">
        <f>P145/O145</f>
        <v>0.8461538461538461</v>
      </c>
      <c r="R145" s="13">
        <v>11</v>
      </c>
      <c r="S145" s="13">
        <v>0</v>
      </c>
      <c r="T145" s="13">
        <f>R145-S145</f>
        <v>11</v>
      </c>
      <c r="U145" s="13">
        <v>0</v>
      </c>
      <c r="V145" s="13">
        <f>T145-U145</f>
        <v>11</v>
      </c>
    </row>
    <row r="146" spans="1:17" ht="12.75">
      <c r="A146" s="16" t="s">
        <v>274</v>
      </c>
      <c r="B146" s="8">
        <v>173782</v>
      </c>
      <c r="C146" s="9" t="s">
        <v>275</v>
      </c>
      <c r="D146" s="6" t="s">
        <v>139</v>
      </c>
      <c r="E146" s="6" t="s">
        <v>168</v>
      </c>
      <c r="F146" s="10" t="s">
        <v>76</v>
      </c>
      <c r="G146" s="11">
        <v>11</v>
      </c>
      <c r="H146" s="12">
        <v>1</v>
      </c>
      <c r="I146" s="17"/>
      <c r="J146" s="13">
        <v>11</v>
      </c>
      <c r="K146" s="14">
        <f>J146/T$145</f>
        <v>1</v>
      </c>
      <c r="L146" s="15">
        <f t="shared" si="4"/>
        <v>12</v>
      </c>
      <c r="M146" s="15">
        <f t="shared" si="5"/>
        <v>23</v>
      </c>
      <c r="Q146" s="26"/>
    </row>
    <row r="147" spans="1:17" ht="12.75">
      <c r="A147" s="18" t="s">
        <v>274</v>
      </c>
      <c r="B147" s="8">
        <v>203900</v>
      </c>
      <c r="C147" s="9" t="s">
        <v>108</v>
      </c>
      <c r="D147" s="6" t="s">
        <v>50</v>
      </c>
      <c r="E147" s="25" t="s">
        <v>24</v>
      </c>
      <c r="F147" s="10" t="s">
        <v>32</v>
      </c>
      <c r="G147" s="11">
        <v>6.5</v>
      </c>
      <c r="H147" s="12">
        <v>3</v>
      </c>
      <c r="J147" s="13">
        <v>0</v>
      </c>
      <c r="K147" s="14">
        <f>J147/T$145</f>
        <v>0</v>
      </c>
      <c r="L147" s="15" t="str">
        <f t="shared" si="4"/>
        <v>ΕΚΤΟΣ</v>
      </c>
      <c r="M147" s="15" t="str">
        <f t="shared" si="5"/>
        <v>ΕΚΤΟΣ</v>
      </c>
      <c r="Q147" s="26"/>
    </row>
    <row r="148" spans="1:22" ht="12.75">
      <c r="A148" s="28" t="s">
        <v>276</v>
      </c>
      <c r="B148" s="8">
        <v>173125</v>
      </c>
      <c r="C148" s="9" t="s">
        <v>277</v>
      </c>
      <c r="D148" s="6" t="s">
        <v>278</v>
      </c>
      <c r="E148" s="6" t="s">
        <v>154</v>
      </c>
      <c r="F148" s="10" t="s">
        <v>161</v>
      </c>
      <c r="G148" s="11">
        <v>13.63</v>
      </c>
      <c r="H148" s="12">
        <v>1</v>
      </c>
      <c r="J148" s="13">
        <v>0</v>
      </c>
      <c r="K148" s="14">
        <f>J148/T$148</f>
        <v>0</v>
      </c>
      <c r="L148" s="15" t="str">
        <f t="shared" si="4"/>
        <v>ΕΚΤΟΣ</v>
      </c>
      <c r="M148" s="15" t="str">
        <f t="shared" si="5"/>
        <v>ΕΚΤΟΣ</v>
      </c>
      <c r="O148" s="13">
        <v>10</v>
      </c>
      <c r="P148" s="13">
        <v>10</v>
      </c>
      <c r="Q148" s="14">
        <f>P148/O148</f>
        <v>1</v>
      </c>
      <c r="R148" s="13">
        <v>10</v>
      </c>
      <c r="S148" s="13">
        <v>0</v>
      </c>
      <c r="T148" s="13">
        <f>R148-S148</f>
        <v>10</v>
      </c>
      <c r="U148" s="13">
        <v>1</v>
      </c>
      <c r="V148" s="13">
        <f>T148-U148</f>
        <v>9</v>
      </c>
    </row>
    <row r="149" spans="1:17" ht="12.75">
      <c r="A149" s="16" t="s">
        <v>276</v>
      </c>
      <c r="B149" s="8">
        <v>159740</v>
      </c>
      <c r="C149" s="9" t="s">
        <v>279</v>
      </c>
      <c r="D149" s="6" t="s">
        <v>280</v>
      </c>
      <c r="E149" s="6" t="s">
        <v>150</v>
      </c>
      <c r="F149" s="10" t="s">
        <v>26</v>
      </c>
      <c r="G149" s="11">
        <v>13.5</v>
      </c>
      <c r="H149" s="12">
        <v>1</v>
      </c>
      <c r="I149" s="17"/>
      <c r="J149" s="13">
        <v>3</v>
      </c>
      <c r="K149" s="14">
        <f>J149/T$148</f>
        <v>0.3</v>
      </c>
      <c r="L149" s="15">
        <f t="shared" si="4"/>
        <v>3.5999999999999996</v>
      </c>
      <c r="M149" s="15">
        <f t="shared" si="5"/>
        <v>17.1</v>
      </c>
      <c r="Q149" s="26"/>
    </row>
    <row r="150" spans="1:17" ht="12.75">
      <c r="A150" s="16" t="s">
        <v>276</v>
      </c>
      <c r="B150" s="8">
        <v>147840</v>
      </c>
      <c r="C150" s="9" t="s">
        <v>236</v>
      </c>
      <c r="D150" s="6" t="s">
        <v>237</v>
      </c>
      <c r="E150" s="6" t="s">
        <v>102</v>
      </c>
      <c r="F150" s="10" t="s">
        <v>32</v>
      </c>
      <c r="G150" s="11">
        <v>11.5</v>
      </c>
      <c r="H150" s="12">
        <v>1</v>
      </c>
      <c r="J150" s="13">
        <v>4</v>
      </c>
      <c r="K150" s="14">
        <f>J150/T$148</f>
        <v>0.4</v>
      </c>
      <c r="L150" s="15">
        <f t="shared" si="4"/>
        <v>4.800000000000001</v>
      </c>
      <c r="M150" s="15">
        <f t="shared" si="5"/>
        <v>16.3</v>
      </c>
      <c r="Q150" s="26"/>
    </row>
    <row r="151" spans="1:17" ht="12.75">
      <c r="A151" s="18" t="s">
        <v>276</v>
      </c>
      <c r="B151" s="8">
        <v>182406</v>
      </c>
      <c r="C151" s="9" t="s">
        <v>233</v>
      </c>
      <c r="D151" s="6" t="s">
        <v>234</v>
      </c>
      <c r="E151" s="6" t="s">
        <v>80</v>
      </c>
      <c r="F151" s="10" t="s">
        <v>161</v>
      </c>
      <c r="G151" s="11">
        <v>9.5</v>
      </c>
      <c r="H151" s="12">
        <v>1</v>
      </c>
      <c r="J151" s="13">
        <v>2</v>
      </c>
      <c r="K151" s="14">
        <f>J151/T$148</f>
        <v>0.2</v>
      </c>
      <c r="L151" s="15">
        <f t="shared" si="4"/>
        <v>2.4000000000000004</v>
      </c>
      <c r="M151" s="15">
        <f t="shared" si="5"/>
        <v>11.9</v>
      </c>
      <c r="Q151" s="26"/>
    </row>
    <row r="152" spans="1:22" ht="12.75">
      <c r="A152" s="28" t="s">
        <v>281</v>
      </c>
      <c r="B152" s="8">
        <v>161639</v>
      </c>
      <c r="C152" s="9" t="s">
        <v>188</v>
      </c>
      <c r="D152" s="6" t="s">
        <v>81</v>
      </c>
      <c r="E152" s="6" t="s">
        <v>46</v>
      </c>
      <c r="F152" s="10" t="s">
        <v>189</v>
      </c>
      <c r="G152" s="11">
        <v>17.88</v>
      </c>
      <c r="H152" s="12">
        <v>2</v>
      </c>
      <c r="J152" s="13">
        <v>0</v>
      </c>
      <c r="K152" s="14">
        <f>J152/T$152</f>
        <v>0</v>
      </c>
      <c r="L152" s="15" t="str">
        <f t="shared" si="4"/>
        <v>ΕΚΤΟΣ</v>
      </c>
      <c r="M152" s="15" t="str">
        <f t="shared" si="5"/>
        <v>ΕΚΤΟΣ</v>
      </c>
      <c r="O152" s="13">
        <v>36</v>
      </c>
      <c r="P152" s="13">
        <v>36</v>
      </c>
      <c r="Q152" s="14">
        <f>P152/O152</f>
        <v>1</v>
      </c>
      <c r="R152" s="13">
        <v>36</v>
      </c>
      <c r="S152" s="13">
        <v>0</v>
      </c>
      <c r="T152" s="13">
        <f>R152-S152</f>
        <v>36</v>
      </c>
      <c r="U152" s="13">
        <v>0</v>
      </c>
      <c r="V152" s="13">
        <f>T152-U152</f>
        <v>36</v>
      </c>
    </row>
    <row r="153" spans="1:17" ht="12.75">
      <c r="A153" s="16" t="s">
        <v>281</v>
      </c>
      <c r="B153" s="8">
        <v>152098</v>
      </c>
      <c r="C153" s="9" t="s">
        <v>282</v>
      </c>
      <c r="D153" s="6" t="s">
        <v>70</v>
      </c>
      <c r="E153" s="6" t="s">
        <v>21</v>
      </c>
      <c r="F153" s="10" t="s">
        <v>283</v>
      </c>
      <c r="G153" s="11">
        <v>16.5</v>
      </c>
      <c r="H153" s="12">
        <v>1</v>
      </c>
      <c r="I153" s="17"/>
      <c r="J153" s="13">
        <v>12</v>
      </c>
      <c r="K153" s="14">
        <f>J153/T$152</f>
        <v>0.3333333333333333</v>
      </c>
      <c r="L153" s="15">
        <f t="shared" si="4"/>
        <v>4</v>
      </c>
      <c r="M153" s="15">
        <f t="shared" si="5"/>
        <v>20.5</v>
      </c>
      <c r="Q153" s="26"/>
    </row>
    <row r="154" spans="1:17" ht="12.75">
      <c r="A154" s="16" t="s">
        <v>281</v>
      </c>
      <c r="B154" s="8">
        <v>177196</v>
      </c>
      <c r="C154" s="9" t="s">
        <v>284</v>
      </c>
      <c r="D154" s="6" t="s">
        <v>34</v>
      </c>
      <c r="E154" s="6" t="s">
        <v>75</v>
      </c>
      <c r="F154" s="10" t="s">
        <v>285</v>
      </c>
      <c r="G154" s="11">
        <v>12.5</v>
      </c>
      <c r="H154" s="12">
        <v>1</v>
      </c>
      <c r="J154" s="13">
        <v>14</v>
      </c>
      <c r="K154" s="14">
        <f>J154/T$152</f>
        <v>0.3888888888888889</v>
      </c>
      <c r="L154" s="15">
        <f t="shared" si="4"/>
        <v>4.666666666666667</v>
      </c>
      <c r="M154" s="15">
        <f t="shared" si="5"/>
        <v>17.166666666666668</v>
      </c>
      <c r="Q154" s="26"/>
    </row>
    <row r="155" spans="1:17" ht="12.75">
      <c r="A155" s="16" t="s">
        <v>281</v>
      </c>
      <c r="B155" s="8">
        <v>165344</v>
      </c>
      <c r="C155" s="9" t="s">
        <v>286</v>
      </c>
      <c r="D155" s="6" t="s">
        <v>287</v>
      </c>
      <c r="E155" s="6" t="s">
        <v>20</v>
      </c>
      <c r="F155" s="10" t="s">
        <v>93</v>
      </c>
      <c r="G155" s="11">
        <v>12</v>
      </c>
      <c r="H155" s="12">
        <v>1</v>
      </c>
      <c r="J155" s="13">
        <v>2</v>
      </c>
      <c r="K155" s="14">
        <f>J155/T$152</f>
        <v>0.05555555555555555</v>
      </c>
      <c r="L155" s="15" t="str">
        <f t="shared" si="4"/>
        <v>ΕΚΤΟΣ</v>
      </c>
      <c r="M155" s="15" t="str">
        <f t="shared" si="5"/>
        <v>ΕΚΤΟΣ</v>
      </c>
      <c r="Q155" s="26"/>
    </row>
    <row r="156" spans="1:17" ht="12.75">
      <c r="A156" s="18" t="s">
        <v>281</v>
      </c>
      <c r="B156" s="8">
        <v>191756</v>
      </c>
      <c r="C156" s="9" t="s">
        <v>288</v>
      </c>
      <c r="D156" s="6" t="s">
        <v>42</v>
      </c>
      <c r="E156" s="6" t="s">
        <v>24</v>
      </c>
      <c r="F156" s="10" t="s">
        <v>289</v>
      </c>
      <c r="G156" s="11">
        <v>11.13</v>
      </c>
      <c r="H156" s="12">
        <v>1</v>
      </c>
      <c r="J156" s="13">
        <v>8</v>
      </c>
      <c r="K156" s="14">
        <f>J156/T$152</f>
        <v>0.2222222222222222</v>
      </c>
      <c r="L156" s="15">
        <f t="shared" si="4"/>
        <v>2.6666666666666665</v>
      </c>
      <c r="M156" s="15">
        <f t="shared" si="5"/>
        <v>13.796666666666667</v>
      </c>
      <c r="Q156" s="26"/>
    </row>
    <row r="157" spans="1:22" ht="12.75">
      <c r="A157" s="28" t="s">
        <v>290</v>
      </c>
      <c r="B157" s="8">
        <v>166785</v>
      </c>
      <c r="C157" s="9" t="s">
        <v>291</v>
      </c>
      <c r="D157" s="6" t="s">
        <v>50</v>
      </c>
      <c r="E157" s="6" t="s">
        <v>292</v>
      </c>
      <c r="F157" s="10" t="s">
        <v>293</v>
      </c>
      <c r="G157" s="11">
        <v>18.5</v>
      </c>
      <c r="H157" s="12">
        <v>2</v>
      </c>
      <c r="J157" s="13">
        <v>1</v>
      </c>
      <c r="K157" s="14">
        <f>J157/T$157</f>
        <v>0.09090909090909091</v>
      </c>
      <c r="L157" s="15" t="str">
        <f t="shared" si="4"/>
        <v>ΕΚΤΟΣ</v>
      </c>
      <c r="M157" s="15" t="str">
        <f t="shared" si="5"/>
        <v>ΕΚΤΟΣ</v>
      </c>
      <c r="O157" s="13">
        <v>13</v>
      </c>
      <c r="P157" s="13">
        <v>12</v>
      </c>
      <c r="Q157" s="14">
        <f>P157/O157</f>
        <v>0.9230769230769231</v>
      </c>
      <c r="R157" s="13">
        <v>12</v>
      </c>
      <c r="S157" s="13">
        <v>1</v>
      </c>
      <c r="T157" s="13">
        <f>R157-S157</f>
        <v>11</v>
      </c>
      <c r="V157" s="13">
        <f>T157-U157</f>
        <v>11</v>
      </c>
    </row>
    <row r="158" spans="1:17" ht="12.75">
      <c r="A158" s="16" t="s">
        <v>290</v>
      </c>
      <c r="B158" s="8">
        <v>157937</v>
      </c>
      <c r="C158" s="9" t="s">
        <v>190</v>
      </c>
      <c r="D158" s="6" t="s">
        <v>294</v>
      </c>
      <c r="E158" s="6" t="s">
        <v>20</v>
      </c>
      <c r="F158" s="10" t="s">
        <v>68</v>
      </c>
      <c r="G158" s="11">
        <v>13.5</v>
      </c>
      <c r="H158" s="12">
        <v>1</v>
      </c>
      <c r="I158" s="17"/>
      <c r="J158" s="13">
        <v>10</v>
      </c>
      <c r="K158" s="14">
        <f>J158/T$157</f>
        <v>0.9090909090909091</v>
      </c>
      <c r="L158" s="15">
        <f t="shared" si="4"/>
        <v>10.909090909090908</v>
      </c>
      <c r="M158" s="15">
        <f t="shared" si="5"/>
        <v>24.409090909090907</v>
      </c>
      <c r="Q158" s="26"/>
    </row>
    <row r="159" spans="1:17" ht="12.75">
      <c r="A159" s="18" t="s">
        <v>290</v>
      </c>
      <c r="B159" s="19">
        <v>158033</v>
      </c>
      <c r="C159" s="20" t="s">
        <v>295</v>
      </c>
      <c r="D159" s="21" t="s">
        <v>150</v>
      </c>
      <c r="E159" s="21" t="s">
        <v>24</v>
      </c>
      <c r="F159" s="22" t="s">
        <v>296</v>
      </c>
      <c r="G159" s="23">
        <v>13</v>
      </c>
      <c r="H159" s="24">
        <v>2</v>
      </c>
      <c r="K159" s="14">
        <f>J159/T$157</f>
        <v>0</v>
      </c>
      <c r="L159" s="15" t="str">
        <f t="shared" si="4"/>
        <v>ΕΚΤΟΣ</v>
      </c>
      <c r="M159" s="15" t="str">
        <f t="shared" si="5"/>
        <v>ΕΚΤΟΣ</v>
      </c>
      <c r="Q159" s="26"/>
    </row>
    <row r="160" spans="1:22" ht="12.75">
      <c r="A160" s="28" t="s">
        <v>297</v>
      </c>
      <c r="B160" s="19">
        <v>172113</v>
      </c>
      <c r="C160" s="20" t="s">
        <v>298</v>
      </c>
      <c r="D160" s="21" t="s">
        <v>61</v>
      </c>
      <c r="E160" s="21" t="s">
        <v>38</v>
      </c>
      <c r="F160" s="22" t="s">
        <v>68</v>
      </c>
      <c r="G160" s="23">
        <v>13.5</v>
      </c>
      <c r="H160" s="24">
        <v>2</v>
      </c>
      <c r="K160" s="14">
        <f>J160/T$160</f>
        <v>0</v>
      </c>
      <c r="L160" s="15" t="str">
        <f t="shared" si="4"/>
        <v>ΕΚΤΟΣ</v>
      </c>
      <c r="M160" s="15" t="str">
        <f t="shared" si="5"/>
        <v>ΕΚΤΟΣ</v>
      </c>
      <c r="O160" s="13">
        <v>18</v>
      </c>
      <c r="P160" s="13">
        <v>18</v>
      </c>
      <c r="Q160" s="14">
        <f>P160/O160</f>
        <v>1</v>
      </c>
      <c r="R160" s="13">
        <v>18</v>
      </c>
      <c r="S160" s="13">
        <v>3</v>
      </c>
      <c r="T160" s="13">
        <f>R160-S160</f>
        <v>15</v>
      </c>
      <c r="U160" s="13">
        <v>1</v>
      </c>
      <c r="V160" s="13">
        <f>T160-U160</f>
        <v>14</v>
      </c>
    </row>
    <row r="161" spans="1:17" ht="12.75">
      <c r="A161" s="18" t="s">
        <v>297</v>
      </c>
      <c r="B161" s="8">
        <v>204794</v>
      </c>
      <c r="C161" s="9" t="s">
        <v>299</v>
      </c>
      <c r="D161" s="6" t="s">
        <v>67</v>
      </c>
      <c r="E161" s="6" t="s">
        <v>89</v>
      </c>
      <c r="F161" s="10" t="s">
        <v>289</v>
      </c>
      <c r="G161" s="11">
        <v>10.25</v>
      </c>
      <c r="H161" s="12">
        <v>1</v>
      </c>
      <c r="I161" s="17"/>
      <c r="J161" s="13">
        <v>14</v>
      </c>
      <c r="K161" s="14">
        <f>J161/T$160</f>
        <v>0.9333333333333333</v>
      </c>
      <c r="L161" s="15">
        <f t="shared" si="4"/>
        <v>11.2</v>
      </c>
      <c r="M161" s="15">
        <f t="shared" si="5"/>
        <v>21.45</v>
      </c>
      <c r="Q161" s="26"/>
    </row>
    <row r="162" spans="1:22" ht="12.75">
      <c r="A162" s="27" t="s">
        <v>300</v>
      </c>
      <c r="B162" s="8">
        <v>553024</v>
      </c>
      <c r="C162" s="16" t="s">
        <v>301</v>
      </c>
      <c r="D162" s="29" t="s">
        <v>184</v>
      </c>
      <c r="E162" s="30" t="s">
        <v>24</v>
      </c>
      <c r="F162" s="29" t="s">
        <v>302</v>
      </c>
      <c r="G162" s="11">
        <v>16</v>
      </c>
      <c r="H162" s="12">
        <v>1</v>
      </c>
      <c r="I162" s="17"/>
      <c r="J162" s="13">
        <v>18</v>
      </c>
      <c r="K162" s="14">
        <f>J162/T$162</f>
        <v>1</v>
      </c>
      <c r="L162" s="15">
        <f t="shared" si="4"/>
        <v>12</v>
      </c>
      <c r="M162" s="15">
        <f t="shared" si="5"/>
        <v>28</v>
      </c>
      <c r="O162" s="13">
        <v>18</v>
      </c>
      <c r="P162" s="13">
        <v>18</v>
      </c>
      <c r="Q162" s="14">
        <f>P162/O162</f>
        <v>1</v>
      </c>
      <c r="R162" s="13">
        <v>18</v>
      </c>
      <c r="S162" s="13">
        <v>0</v>
      </c>
      <c r="T162" s="13">
        <f>R162-S162</f>
        <v>18</v>
      </c>
      <c r="U162" s="13">
        <v>0</v>
      </c>
      <c r="V162" s="13">
        <f>T162-U162</f>
        <v>18</v>
      </c>
    </row>
    <row r="163" spans="1:22" ht="12.75">
      <c r="A163" s="28" t="s">
        <v>303</v>
      </c>
      <c r="B163" s="8">
        <v>150870</v>
      </c>
      <c r="C163" s="9" t="s">
        <v>304</v>
      </c>
      <c r="D163" s="6" t="s">
        <v>24</v>
      </c>
      <c r="E163" s="6" t="s">
        <v>20</v>
      </c>
      <c r="F163" s="10" t="s">
        <v>26</v>
      </c>
      <c r="G163" s="11">
        <v>14</v>
      </c>
      <c r="H163" s="12">
        <v>1</v>
      </c>
      <c r="I163" s="17"/>
      <c r="J163" s="13">
        <v>11</v>
      </c>
      <c r="K163" s="14">
        <f>J163/T$163</f>
        <v>0.9166666666666666</v>
      </c>
      <c r="L163" s="15">
        <f t="shared" si="4"/>
        <v>11</v>
      </c>
      <c r="M163" s="15">
        <f t="shared" si="5"/>
        <v>25</v>
      </c>
      <c r="O163" s="13">
        <v>12</v>
      </c>
      <c r="P163" s="13">
        <v>12</v>
      </c>
      <c r="Q163" s="14">
        <f>P163/O163</f>
        <v>1</v>
      </c>
      <c r="R163" s="13">
        <v>12</v>
      </c>
      <c r="S163" s="13">
        <v>0</v>
      </c>
      <c r="T163" s="13">
        <f>R163-S163</f>
        <v>12</v>
      </c>
      <c r="U163" s="13">
        <v>1</v>
      </c>
      <c r="V163" s="13">
        <f>T163-U163</f>
        <v>11</v>
      </c>
    </row>
    <row r="164" spans="1:17" ht="12.75">
      <c r="A164" s="18" t="s">
        <v>303</v>
      </c>
      <c r="B164" s="19">
        <v>212941</v>
      </c>
      <c r="C164" s="20" t="s">
        <v>305</v>
      </c>
      <c r="D164" s="21" t="s">
        <v>306</v>
      </c>
      <c r="E164" s="21" t="s">
        <v>42</v>
      </c>
      <c r="F164" s="22" t="s">
        <v>26</v>
      </c>
      <c r="G164" s="23">
        <v>8.63</v>
      </c>
      <c r="H164" s="24">
        <v>1</v>
      </c>
      <c r="K164" s="14">
        <f>J164/T$163</f>
        <v>0</v>
      </c>
      <c r="L164" s="15" t="str">
        <f t="shared" si="4"/>
        <v>ΕΚΤΟΣ</v>
      </c>
      <c r="M164" s="15" t="str">
        <f t="shared" si="5"/>
        <v>ΕΚΤΟΣ</v>
      </c>
      <c r="Q164" s="26"/>
    </row>
    <row r="165" spans="1:22" ht="12.75">
      <c r="A165" s="27" t="s">
        <v>307</v>
      </c>
      <c r="B165" s="8">
        <v>211334</v>
      </c>
      <c r="C165" s="9" t="s">
        <v>308</v>
      </c>
      <c r="D165" s="6" t="s">
        <v>75</v>
      </c>
      <c r="E165" s="6" t="s">
        <v>150</v>
      </c>
      <c r="F165" s="10" t="s">
        <v>261</v>
      </c>
      <c r="G165" s="11">
        <v>5.75</v>
      </c>
      <c r="H165" s="12">
        <v>1</v>
      </c>
      <c r="I165" s="17"/>
      <c r="J165" s="13">
        <v>16</v>
      </c>
      <c r="K165" s="14">
        <f>J165/T$165</f>
        <v>1</v>
      </c>
      <c r="L165" s="15">
        <f t="shared" si="4"/>
        <v>12</v>
      </c>
      <c r="M165" s="15">
        <f t="shared" si="5"/>
        <v>17.75</v>
      </c>
      <c r="O165" s="13">
        <v>16</v>
      </c>
      <c r="P165" s="13">
        <v>16</v>
      </c>
      <c r="Q165" s="14">
        <f>P165/O165</f>
        <v>1</v>
      </c>
      <c r="R165" s="13">
        <v>16</v>
      </c>
      <c r="S165" s="13">
        <v>0</v>
      </c>
      <c r="T165" s="13">
        <f>R165-S165</f>
        <v>16</v>
      </c>
      <c r="U165" s="13">
        <v>1</v>
      </c>
      <c r="V165" s="13">
        <f>T165-U165</f>
        <v>15</v>
      </c>
    </row>
    <row r="166" spans="1:22" ht="12.75">
      <c r="A166" s="28" t="s">
        <v>309</v>
      </c>
      <c r="B166" s="8">
        <v>194140</v>
      </c>
      <c r="C166" s="9" t="s">
        <v>310</v>
      </c>
      <c r="D166" s="6" t="s">
        <v>24</v>
      </c>
      <c r="E166" s="25" t="s">
        <v>80</v>
      </c>
      <c r="F166" s="10" t="s">
        <v>62</v>
      </c>
      <c r="G166" s="11">
        <v>13.5</v>
      </c>
      <c r="H166" s="12">
        <v>1</v>
      </c>
      <c r="I166" s="17"/>
      <c r="J166" s="13">
        <v>11</v>
      </c>
      <c r="K166" s="14">
        <f>J166/T$166</f>
        <v>0.6875</v>
      </c>
      <c r="L166" s="15">
        <f t="shared" si="4"/>
        <v>8.25</v>
      </c>
      <c r="M166" s="15">
        <f t="shared" si="5"/>
        <v>21.75</v>
      </c>
      <c r="O166" s="13">
        <v>17</v>
      </c>
      <c r="P166" s="13">
        <v>17</v>
      </c>
      <c r="Q166" s="14">
        <f>P166/O166</f>
        <v>1</v>
      </c>
      <c r="R166" s="13">
        <v>16</v>
      </c>
      <c r="S166" s="13">
        <v>0</v>
      </c>
      <c r="T166" s="13">
        <f>R166-S166</f>
        <v>16</v>
      </c>
      <c r="U166" s="13">
        <v>1</v>
      </c>
      <c r="V166" s="13">
        <f>T166-U166</f>
        <v>15</v>
      </c>
    </row>
    <row r="167" spans="1:17" ht="12.75">
      <c r="A167" s="18" t="s">
        <v>309</v>
      </c>
      <c r="B167" s="8">
        <v>199498</v>
      </c>
      <c r="C167" s="9" t="s">
        <v>311</v>
      </c>
      <c r="D167" s="6" t="s">
        <v>203</v>
      </c>
      <c r="E167" s="25" t="s">
        <v>24</v>
      </c>
      <c r="F167" s="10" t="s">
        <v>289</v>
      </c>
      <c r="G167" s="11">
        <v>9.13</v>
      </c>
      <c r="H167" s="12">
        <v>1</v>
      </c>
      <c r="J167" s="13">
        <v>5</v>
      </c>
      <c r="K167" s="14">
        <f>J167/T$166</f>
        <v>0.3125</v>
      </c>
      <c r="L167" s="15">
        <f t="shared" si="4"/>
        <v>3.75</v>
      </c>
      <c r="M167" s="15">
        <f t="shared" si="5"/>
        <v>12.88</v>
      </c>
      <c r="Q167" s="26"/>
    </row>
    <row r="168" spans="1:22" ht="12.75">
      <c r="A168" s="27" t="s">
        <v>312</v>
      </c>
      <c r="B168" s="8">
        <v>172107</v>
      </c>
      <c r="C168" s="9" t="s">
        <v>313</v>
      </c>
      <c r="D168" s="6" t="s">
        <v>21</v>
      </c>
      <c r="E168" s="6" t="s">
        <v>47</v>
      </c>
      <c r="F168" s="10" t="s">
        <v>68</v>
      </c>
      <c r="G168" s="11">
        <v>12.56</v>
      </c>
      <c r="H168" s="12">
        <v>1</v>
      </c>
      <c r="I168" s="17"/>
      <c r="J168" s="13">
        <v>9</v>
      </c>
      <c r="K168" s="14">
        <f>J168/T$168</f>
        <v>1</v>
      </c>
      <c r="L168" s="15">
        <f t="shared" si="4"/>
        <v>12</v>
      </c>
      <c r="M168" s="15">
        <f t="shared" si="5"/>
        <v>24.560000000000002</v>
      </c>
      <c r="O168" s="13">
        <v>9</v>
      </c>
      <c r="P168" s="13">
        <v>9</v>
      </c>
      <c r="Q168" s="14">
        <f>P168/O168</f>
        <v>1</v>
      </c>
      <c r="R168" s="13">
        <v>9</v>
      </c>
      <c r="S168" s="13">
        <v>0</v>
      </c>
      <c r="T168" s="13">
        <f>R168-S168</f>
        <v>9</v>
      </c>
      <c r="U168" s="13">
        <v>0</v>
      </c>
      <c r="V168" s="13">
        <f>T168-U168</f>
        <v>9</v>
      </c>
    </row>
    <row r="169" spans="1:22" ht="12.75">
      <c r="A169" s="28" t="s">
        <v>314</v>
      </c>
      <c r="B169" s="8">
        <v>161639</v>
      </c>
      <c r="C169" s="9" t="s">
        <v>188</v>
      </c>
      <c r="D169" s="6" t="s">
        <v>81</v>
      </c>
      <c r="E169" s="6" t="s">
        <v>46</v>
      </c>
      <c r="F169" s="10" t="s">
        <v>189</v>
      </c>
      <c r="G169" s="11">
        <v>17.88</v>
      </c>
      <c r="H169" s="12">
        <v>3</v>
      </c>
      <c r="J169" s="13">
        <v>0</v>
      </c>
      <c r="K169" s="14">
        <f>J169/T$169</f>
        <v>0</v>
      </c>
      <c r="L169" s="15" t="str">
        <f t="shared" si="4"/>
        <v>ΕΚΤΟΣ</v>
      </c>
      <c r="M169" s="15" t="str">
        <f t="shared" si="5"/>
        <v>ΕΚΤΟΣ</v>
      </c>
      <c r="O169" s="13">
        <v>12</v>
      </c>
      <c r="P169" s="13">
        <v>12</v>
      </c>
      <c r="Q169" s="14">
        <f>P169/O169</f>
        <v>1</v>
      </c>
      <c r="R169" s="13">
        <v>12</v>
      </c>
      <c r="S169" s="13">
        <v>0</v>
      </c>
      <c r="T169" s="13">
        <f>R169-S169</f>
        <v>12</v>
      </c>
      <c r="U169" s="13">
        <v>5</v>
      </c>
      <c r="V169" s="13">
        <f>T169-U169</f>
        <v>7</v>
      </c>
    </row>
    <row r="170" spans="1:17" ht="12.75">
      <c r="A170" s="16" t="s">
        <v>314</v>
      </c>
      <c r="B170" s="8">
        <v>164468</v>
      </c>
      <c r="C170" s="9" t="s">
        <v>96</v>
      </c>
      <c r="D170" s="6" t="s">
        <v>21</v>
      </c>
      <c r="E170" s="25" t="s">
        <v>67</v>
      </c>
      <c r="F170" s="10" t="s">
        <v>26</v>
      </c>
      <c r="G170" s="11">
        <v>13.5</v>
      </c>
      <c r="H170" s="12">
        <v>3</v>
      </c>
      <c r="J170" s="13">
        <v>2</v>
      </c>
      <c r="K170" s="14">
        <f>J170/T$169</f>
        <v>0.16666666666666666</v>
      </c>
      <c r="L170" s="15" t="str">
        <f t="shared" si="4"/>
        <v>ΕΚΤΟΣ</v>
      </c>
      <c r="M170" s="15" t="str">
        <f t="shared" si="5"/>
        <v>ΕΚΤΟΣ</v>
      </c>
      <c r="Q170" s="26"/>
    </row>
    <row r="171" spans="1:17" ht="12.75">
      <c r="A171" s="18" t="s">
        <v>314</v>
      </c>
      <c r="B171" s="8">
        <v>905329</v>
      </c>
      <c r="C171" s="9" t="s">
        <v>186</v>
      </c>
      <c r="D171" s="6" t="s">
        <v>174</v>
      </c>
      <c r="E171" s="6" t="s">
        <v>38</v>
      </c>
      <c r="F171" s="10" t="s">
        <v>62</v>
      </c>
      <c r="G171" s="11">
        <v>12.5</v>
      </c>
      <c r="H171" s="12">
        <v>1</v>
      </c>
      <c r="I171" s="17"/>
      <c r="J171" s="13">
        <v>5</v>
      </c>
      <c r="K171" s="14">
        <f>J171/T$169</f>
        <v>0.4166666666666667</v>
      </c>
      <c r="L171" s="15">
        <f t="shared" si="4"/>
        <v>5</v>
      </c>
      <c r="M171" s="15">
        <f t="shared" si="5"/>
        <v>17.5</v>
      </c>
      <c r="Q171" s="26"/>
    </row>
    <row r="172" spans="1:22" ht="12.75">
      <c r="A172" s="28" t="s">
        <v>315</v>
      </c>
      <c r="B172" s="8">
        <v>166785</v>
      </c>
      <c r="C172" s="9" t="s">
        <v>291</v>
      </c>
      <c r="D172" s="6" t="s">
        <v>50</v>
      </c>
      <c r="E172" s="6" t="s">
        <v>292</v>
      </c>
      <c r="F172" s="10" t="s">
        <v>293</v>
      </c>
      <c r="G172" s="11">
        <v>18.5</v>
      </c>
      <c r="H172" s="12">
        <v>3</v>
      </c>
      <c r="I172" s="17"/>
      <c r="J172" s="13">
        <v>7</v>
      </c>
      <c r="K172" s="14">
        <f>J172/T$172</f>
        <v>0.4375</v>
      </c>
      <c r="L172" s="15">
        <f t="shared" si="4"/>
        <v>5.25</v>
      </c>
      <c r="M172" s="15">
        <f t="shared" si="5"/>
        <v>23.75</v>
      </c>
      <c r="O172" s="13">
        <v>16</v>
      </c>
      <c r="P172" s="13">
        <v>16</v>
      </c>
      <c r="Q172" s="14">
        <f>P172/O172</f>
        <v>1</v>
      </c>
      <c r="R172" s="13">
        <v>16</v>
      </c>
      <c r="S172" s="13">
        <v>0</v>
      </c>
      <c r="T172" s="13">
        <f>R172-S172</f>
        <v>16</v>
      </c>
      <c r="U172" s="13">
        <v>0</v>
      </c>
      <c r="V172" s="13">
        <f>T172-U172</f>
        <v>16</v>
      </c>
    </row>
    <row r="173" spans="1:17" ht="12.75">
      <c r="A173" s="16" t="s">
        <v>315</v>
      </c>
      <c r="B173" s="8">
        <v>158033</v>
      </c>
      <c r="C173" s="9" t="s">
        <v>295</v>
      </c>
      <c r="D173" s="6" t="s">
        <v>150</v>
      </c>
      <c r="E173" s="6" t="s">
        <v>24</v>
      </c>
      <c r="F173" s="10" t="s">
        <v>296</v>
      </c>
      <c r="G173" s="11">
        <v>13</v>
      </c>
      <c r="H173" s="12">
        <v>3</v>
      </c>
      <c r="J173" s="13">
        <v>0</v>
      </c>
      <c r="K173" s="14">
        <f>J173/T$172</f>
        <v>0</v>
      </c>
      <c r="L173" s="15" t="str">
        <f t="shared" si="4"/>
        <v>ΕΚΤΟΣ</v>
      </c>
      <c r="M173" s="15" t="str">
        <f t="shared" si="5"/>
        <v>ΕΚΤΟΣ</v>
      </c>
      <c r="Q173" s="26"/>
    </row>
    <row r="174" spans="1:17" ht="12.75">
      <c r="A174" s="18" t="s">
        <v>315</v>
      </c>
      <c r="B174" s="8">
        <v>220142</v>
      </c>
      <c r="C174" s="9" t="s">
        <v>316</v>
      </c>
      <c r="D174" s="6" t="s">
        <v>20</v>
      </c>
      <c r="E174" s="6" t="s">
        <v>89</v>
      </c>
      <c r="F174" s="10" t="s">
        <v>317</v>
      </c>
      <c r="G174" s="11">
        <v>4.69</v>
      </c>
      <c r="H174" s="12">
        <v>1</v>
      </c>
      <c r="J174" s="13">
        <v>9</v>
      </c>
      <c r="K174" s="14">
        <f>J174/T$172</f>
        <v>0.5625</v>
      </c>
      <c r="L174" s="15">
        <f t="shared" si="4"/>
        <v>6.75</v>
      </c>
      <c r="M174" s="15">
        <f t="shared" si="5"/>
        <v>11.440000000000001</v>
      </c>
      <c r="Q174" s="26"/>
    </row>
    <row r="175" spans="1:22" ht="12.75">
      <c r="A175" s="27" t="s">
        <v>318</v>
      </c>
      <c r="B175" s="8">
        <v>161530</v>
      </c>
      <c r="C175" s="9" t="s">
        <v>319</v>
      </c>
      <c r="D175" s="6" t="s">
        <v>127</v>
      </c>
      <c r="E175" s="6" t="s">
        <v>29</v>
      </c>
      <c r="F175" s="10" t="s">
        <v>320</v>
      </c>
      <c r="G175" s="11">
        <v>14</v>
      </c>
      <c r="H175" s="12">
        <v>1</v>
      </c>
      <c r="I175" s="17"/>
      <c r="J175" s="13">
        <v>12</v>
      </c>
      <c r="K175" s="14">
        <f>J175/T$175</f>
        <v>0.9230769230769231</v>
      </c>
      <c r="L175" s="15">
        <f t="shared" si="4"/>
        <v>11.076923076923077</v>
      </c>
      <c r="M175" s="15">
        <f t="shared" si="5"/>
        <v>25.076923076923077</v>
      </c>
      <c r="O175" s="13">
        <v>14</v>
      </c>
      <c r="P175" s="13">
        <v>13</v>
      </c>
      <c r="Q175" s="14">
        <f>P175/O175</f>
        <v>0.9285714285714286</v>
      </c>
      <c r="R175" s="13">
        <v>13</v>
      </c>
      <c r="S175" s="13">
        <v>0</v>
      </c>
      <c r="T175" s="13">
        <f>R175-S175</f>
        <v>13</v>
      </c>
      <c r="U175" s="13">
        <v>1</v>
      </c>
      <c r="V175" s="13">
        <f>T175-U175</f>
        <v>12</v>
      </c>
    </row>
    <row r="176" spans="1:22" ht="12.75">
      <c r="A176" s="28" t="s">
        <v>321</v>
      </c>
      <c r="B176" s="8">
        <v>166785</v>
      </c>
      <c r="C176" s="9" t="s">
        <v>291</v>
      </c>
      <c r="D176" s="6" t="s">
        <v>50</v>
      </c>
      <c r="E176" s="6" t="s">
        <v>292</v>
      </c>
      <c r="F176" s="10" t="s">
        <v>293</v>
      </c>
      <c r="G176" s="11">
        <v>18.5</v>
      </c>
      <c r="H176" s="12">
        <v>1</v>
      </c>
      <c r="J176" s="13">
        <v>1</v>
      </c>
      <c r="K176" s="14">
        <f>J176/T$176</f>
        <v>0.04</v>
      </c>
      <c r="L176" s="15" t="str">
        <f t="shared" si="4"/>
        <v>ΕΚΤΟΣ</v>
      </c>
      <c r="M176" s="15" t="str">
        <f t="shared" si="5"/>
        <v>ΕΚΤΟΣ</v>
      </c>
      <c r="O176" s="13">
        <v>26</v>
      </c>
      <c r="P176" s="13">
        <v>25</v>
      </c>
      <c r="Q176" s="14">
        <f>P176/O176</f>
        <v>0.9615384615384616</v>
      </c>
      <c r="R176" s="13">
        <v>25</v>
      </c>
      <c r="S176" s="13">
        <v>0</v>
      </c>
      <c r="T176" s="13">
        <f>R176-S176</f>
        <v>25</v>
      </c>
      <c r="U176" s="13">
        <v>1</v>
      </c>
      <c r="V176" s="13">
        <f>T176-U176</f>
        <v>24</v>
      </c>
    </row>
    <row r="177" spans="1:17" ht="12.75">
      <c r="A177" s="16" t="s">
        <v>321</v>
      </c>
      <c r="B177" s="8">
        <v>158033</v>
      </c>
      <c r="C177" s="9" t="s">
        <v>295</v>
      </c>
      <c r="D177" s="6" t="s">
        <v>150</v>
      </c>
      <c r="E177" s="6" t="s">
        <v>24</v>
      </c>
      <c r="F177" s="10" t="s">
        <v>296</v>
      </c>
      <c r="G177" s="11">
        <v>13</v>
      </c>
      <c r="H177" s="12">
        <v>1</v>
      </c>
      <c r="I177" s="17"/>
      <c r="J177" s="13">
        <v>13</v>
      </c>
      <c r="K177" s="14">
        <f>J177/T$176</f>
        <v>0.52</v>
      </c>
      <c r="L177" s="15">
        <f t="shared" si="4"/>
        <v>6.24</v>
      </c>
      <c r="M177" s="15">
        <f t="shared" si="5"/>
        <v>19.240000000000002</v>
      </c>
      <c r="Q177" s="26"/>
    </row>
    <row r="178" spans="1:17" ht="12.75">
      <c r="A178" s="18" t="s">
        <v>321</v>
      </c>
      <c r="B178" s="8">
        <v>215023</v>
      </c>
      <c r="C178" s="9" t="s">
        <v>322</v>
      </c>
      <c r="D178" s="6" t="s">
        <v>21</v>
      </c>
      <c r="E178" s="6" t="s">
        <v>38</v>
      </c>
      <c r="F178" s="10" t="s">
        <v>320</v>
      </c>
      <c r="G178" s="11">
        <v>8</v>
      </c>
      <c r="H178" s="12">
        <v>1</v>
      </c>
      <c r="J178" s="13">
        <v>10</v>
      </c>
      <c r="K178" s="14">
        <f>J178/T$176</f>
        <v>0.4</v>
      </c>
      <c r="L178" s="15">
        <f t="shared" si="4"/>
        <v>4.800000000000001</v>
      </c>
      <c r="M178" s="15">
        <f t="shared" si="5"/>
        <v>12.8</v>
      </c>
      <c r="Q178" s="26"/>
    </row>
    <row r="179" spans="1:22" ht="12.75">
      <c r="A179" s="27" t="s">
        <v>323</v>
      </c>
      <c r="B179" s="8">
        <v>172113</v>
      </c>
      <c r="C179" s="9" t="s">
        <v>298</v>
      </c>
      <c r="D179" s="6" t="s">
        <v>61</v>
      </c>
      <c r="E179" s="6" t="s">
        <v>38</v>
      </c>
      <c r="F179" s="10" t="s">
        <v>68</v>
      </c>
      <c r="G179" s="11">
        <v>13.5</v>
      </c>
      <c r="H179" s="12">
        <v>1</v>
      </c>
      <c r="I179" s="17"/>
      <c r="J179" s="13">
        <v>28</v>
      </c>
      <c r="K179" s="14">
        <f>J179/T$179</f>
        <v>0.8484848484848485</v>
      </c>
      <c r="L179" s="15">
        <f t="shared" si="4"/>
        <v>10.181818181818182</v>
      </c>
      <c r="M179" s="15">
        <f t="shared" si="5"/>
        <v>23.68181818181818</v>
      </c>
      <c r="O179" s="13">
        <v>35</v>
      </c>
      <c r="P179" s="13">
        <v>34</v>
      </c>
      <c r="Q179" s="14">
        <f>P179/O179</f>
        <v>0.9714285714285714</v>
      </c>
      <c r="R179" s="13">
        <v>34</v>
      </c>
      <c r="S179" s="13">
        <v>1</v>
      </c>
      <c r="T179" s="13">
        <f>R179-S179</f>
        <v>33</v>
      </c>
      <c r="U179" s="13">
        <v>5</v>
      </c>
      <c r="V179" s="13">
        <f>T179-U179</f>
        <v>28</v>
      </c>
    </row>
    <row r="180" spans="1:22" ht="12.75">
      <c r="A180" s="28" t="s">
        <v>324</v>
      </c>
      <c r="B180" s="8">
        <v>207894</v>
      </c>
      <c r="C180" s="9" t="s">
        <v>325</v>
      </c>
      <c r="D180" s="6" t="s">
        <v>24</v>
      </c>
      <c r="E180" s="6" t="s">
        <v>21</v>
      </c>
      <c r="F180" s="10" t="s">
        <v>62</v>
      </c>
      <c r="G180" s="11">
        <v>11.63</v>
      </c>
      <c r="H180" s="12">
        <v>1</v>
      </c>
      <c r="I180" s="17"/>
      <c r="J180" s="13">
        <v>18</v>
      </c>
      <c r="K180" s="14">
        <f>J180/T$180</f>
        <v>1</v>
      </c>
      <c r="L180" s="15">
        <f t="shared" si="4"/>
        <v>12</v>
      </c>
      <c r="M180" s="15">
        <f t="shared" si="5"/>
        <v>23.630000000000003</v>
      </c>
      <c r="O180" s="13">
        <v>19</v>
      </c>
      <c r="P180" s="13">
        <v>18</v>
      </c>
      <c r="Q180" s="14">
        <f>P180/O180</f>
        <v>0.9473684210526315</v>
      </c>
      <c r="R180" s="13">
        <v>18</v>
      </c>
      <c r="S180" s="13">
        <v>0</v>
      </c>
      <c r="T180" s="13">
        <f>R180-S180</f>
        <v>18</v>
      </c>
      <c r="U180" s="13">
        <v>0</v>
      </c>
      <c r="V180" s="13">
        <f>T180-U180</f>
        <v>18</v>
      </c>
    </row>
    <row r="181" spans="1:17" ht="12.75">
      <c r="A181" s="16" t="s">
        <v>324</v>
      </c>
      <c r="B181" s="8">
        <v>182406</v>
      </c>
      <c r="C181" s="9" t="s">
        <v>233</v>
      </c>
      <c r="D181" s="6" t="s">
        <v>234</v>
      </c>
      <c r="E181" s="6" t="s">
        <v>80</v>
      </c>
      <c r="F181" s="10" t="s">
        <v>161</v>
      </c>
      <c r="G181" s="11">
        <v>9.5</v>
      </c>
      <c r="H181" s="12">
        <v>2</v>
      </c>
      <c r="J181" s="13">
        <v>0</v>
      </c>
      <c r="K181" s="14">
        <f>J181/T$180</f>
        <v>0</v>
      </c>
      <c r="L181" s="15" t="str">
        <f t="shared" si="4"/>
        <v>ΕΚΤΟΣ</v>
      </c>
      <c r="M181" s="15" t="str">
        <f t="shared" si="5"/>
        <v>ΕΚΤΟΣ</v>
      </c>
      <c r="Q181" s="26"/>
    </row>
    <row r="182" spans="1:17" ht="12.75">
      <c r="A182" s="18" t="s">
        <v>324</v>
      </c>
      <c r="B182" s="8">
        <v>216392</v>
      </c>
      <c r="C182" s="9" t="s">
        <v>156</v>
      </c>
      <c r="D182" s="6" t="s">
        <v>157</v>
      </c>
      <c r="E182" s="6" t="s">
        <v>73</v>
      </c>
      <c r="F182" s="10" t="s">
        <v>76</v>
      </c>
      <c r="G182" s="11">
        <v>3.75</v>
      </c>
      <c r="H182" s="12">
        <v>1</v>
      </c>
      <c r="J182" s="13">
        <v>0</v>
      </c>
      <c r="K182" s="14">
        <f>J182/T$180</f>
        <v>0</v>
      </c>
      <c r="L182" s="15" t="str">
        <f t="shared" si="4"/>
        <v>ΕΚΤΟΣ</v>
      </c>
      <c r="M182" s="15" t="str">
        <f t="shared" si="5"/>
        <v>ΕΚΤΟΣ</v>
      </c>
      <c r="Q182" s="26"/>
    </row>
    <row r="183" spans="1:22" ht="12.75">
      <c r="A183" s="27" t="s">
        <v>326</v>
      </c>
      <c r="B183" s="8">
        <v>174841</v>
      </c>
      <c r="C183" s="9" t="s">
        <v>327</v>
      </c>
      <c r="D183" s="6" t="s">
        <v>328</v>
      </c>
      <c r="E183" s="6" t="s">
        <v>64</v>
      </c>
      <c r="F183" s="10" t="s">
        <v>40</v>
      </c>
      <c r="G183" s="11">
        <v>14.31</v>
      </c>
      <c r="H183" s="12">
        <v>1</v>
      </c>
      <c r="I183" s="17"/>
      <c r="J183" s="13">
        <v>4</v>
      </c>
      <c r="K183" s="14">
        <f>J183/T$183</f>
        <v>1</v>
      </c>
      <c r="L183" s="15">
        <f t="shared" si="4"/>
        <v>12</v>
      </c>
      <c r="M183" s="15">
        <f t="shared" si="5"/>
        <v>26.310000000000002</v>
      </c>
      <c r="O183" s="13">
        <v>4</v>
      </c>
      <c r="P183" s="13">
        <v>4</v>
      </c>
      <c r="Q183" s="14">
        <f>P183/O183</f>
        <v>1</v>
      </c>
      <c r="R183" s="13">
        <v>4</v>
      </c>
      <c r="S183" s="13">
        <v>0</v>
      </c>
      <c r="T183" s="13">
        <f>R183-S183</f>
        <v>4</v>
      </c>
      <c r="U183" s="13">
        <v>0</v>
      </c>
      <c r="V183" s="13">
        <f>T183-U183</f>
        <v>4</v>
      </c>
    </row>
    <row r="184" spans="1:22" ht="12.75">
      <c r="A184" s="28" t="s">
        <v>329</v>
      </c>
      <c r="B184" s="8">
        <v>163215</v>
      </c>
      <c r="C184" s="9" t="s">
        <v>330</v>
      </c>
      <c r="D184" s="6" t="s">
        <v>331</v>
      </c>
      <c r="E184" s="6" t="s">
        <v>75</v>
      </c>
      <c r="F184" s="10" t="s">
        <v>332</v>
      </c>
      <c r="G184" s="11">
        <v>15.75</v>
      </c>
      <c r="H184" s="12">
        <v>1</v>
      </c>
      <c r="I184" s="17"/>
      <c r="J184" s="13">
        <v>9</v>
      </c>
      <c r="K184" s="14">
        <f>J184/T$184</f>
        <v>1</v>
      </c>
      <c r="L184" s="15">
        <f t="shared" si="4"/>
        <v>12</v>
      </c>
      <c r="M184" s="15">
        <f t="shared" si="5"/>
        <v>27.75</v>
      </c>
      <c r="O184" s="13">
        <v>9</v>
      </c>
      <c r="P184" s="13">
        <v>9</v>
      </c>
      <c r="Q184" s="14">
        <f>P184/O184</f>
        <v>1</v>
      </c>
      <c r="R184" s="13">
        <v>9</v>
      </c>
      <c r="S184" s="13">
        <v>0</v>
      </c>
      <c r="T184" s="13">
        <f>R184-S184</f>
        <v>9</v>
      </c>
      <c r="U184" s="13">
        <v>0</v>
      </c>
      <c r="V184" s="13">
        <f>T184-U184</f>
        <v>9</v>
      </c>
    </row>
    <row r="185" spans="1:17" ht="12.75">
      <c r="A185" s="18" t="s">
        <v>329</v>
      </c>
      <c r="B185" s="8">
        <v>165344</v>
      </c>
      <c r="C185" s="9" t="s">
        <v>286</v>
      </c>
      <c r="D185" s="6" t="s">
        <v>287</v>
      </c>
      <c r="E185" s="6" t="s">
        <v>20</v>
      </c>
      <c r="F185" s="10" t="s">
        <v>93</v>
      </c>
      <c r="G185" s="11">
        <v>12</v>
      </c>
      <c r="H185" s="12">
        <v>2</v>
      </c>
      <c r="J185" s="13">
        <v>0</v>
      </c>
      <c r="K185" s="14">
        <f>J185/T$184</f>
        <v>0</v>
      </c>
      <c r="L185" s="15" t="str">
        <f t="shared" si="4"/>
        <v>ΕΚΤΟΣ</v>
      </c>
      <c r="M185" s="15" t="str">
        <f t="shared" si="5"/>
        <v>ΕΚΤΟΣ</v>
      </c>
      <c r="Q185" s="26"/>
    </row>
    <row r="186" spans="1:22" ht="12.75">
      <c r="A186" s="28" t="s">
        <v>333</v>
      </c>
      <c r="B186" s="8">
        <v>159181</v>
      </c>
      <c r="C186" s="9" t="s">
        <v>113</v>
      </c>
      <c r="D186" s="6" t="s">
        <v>114</v>
      </c>
      <c r="E186" s="6" t="s">
        <v>39</v>
      </c>
      <c r="F186" s="10" t="s">
        <v>35</v>
      </c>
      <c r="G186" s="11">
        <v>17.88</v>
      </c>
      <c r="H186" s="12">
        <v>2</v>
      </c>
      <c r="J186" s="13">
        <v>1</v>
      </c>
      <c r="K186" s="14">
        <f>J186/T$186</f>
        <v>0.018518518518518517</v>
      </c>
      <c r="L186" s="15" t="str">
        <f t="shared" si="4"/>
        <v>ΕΚΤΟΣ</v>
      </c>
      <c r="M186" s="15" t="str">
        <f t="shared" si="5"/>
        <v>ΕΚΤΟΣ</v>
      </c>
      <c r="O186" s="13">
        <v>56</v>
      </c>
      <c r="P186" s="13">
        <v>55</v>
      </c>
      <c r="Q186" s="14">
        <f>P186/O186</f>
        <v>0.9821428571428571</v>
      </c>
      <c r="R186" s="13">
        <v>55</v>
      </c>
      <c r="S186" s="13">
        <v>1</v>
      </c>
      <c r="T186" s="13">
        <f>R186-S186</f>
        <v>54</v>
      </c>
      <c r="U186" s="13">
        <v>2</v>
      </c>
      <c r="V186" s="13">
        <f>T186-U186</f>
        <v>52</v>
      </c>
    </row>
    <row r="187" spans="1:17" ht="12.75">
      <c r="A187" s="16" t="s">
        <v>333</v>
      </c>
      <c r="B187" s="8">
        <v>159324</v>
      </c>
      <c r="C187" s="9" t="s">
        <v>334</v>
      </c>
      <c r="D187" s="6" t="s">
        <v>335</v>
      </c>
      <c r="E187" s="6" t="s">
        <v>24</v>
      </c>
      <c r="F187" s="10" t="s">
        <v>35</v>
      </c>
      <c r="G187" s="11">
        <v>16.5</v>
      </c>
      <c r="H187" s="12">
        <v>1</v>
      </c>
      <c r="I187" s="17"/>
      <c r="J187" s="13">
        <v>30</v>
      </c>
      <c r="K187" s="14">
        <f>J187/T$186</f>
        <v>0.5555555555555556</v>
      </c>
      <c r="L187" s="15">
        <f t="shared" si="4"/>
        <v>6.666666666666667</v>
      </c>
      <c r="M187" s="15">
        <f t="shared" si="5"/>
        <v>23.166666666666668</v>
      </c>
      <c r="Q187" s="14"/>
    </row>
    <row r="188" spans="1:17" ht="12.75">
      <c r="A188" s="16" t="s">
        <v>333</v>
      </c>
      <c r="B188" s="8">
        <v>150149</v>
      </c>
      <c r="C188" s="9" t="s">
        <v>98</v>
      </c>
      <c r="D188" s="6" t="s">
        <v>70</v>
      </c>
      <c r="E188" s="6" t="s">
        <v>24</v>
      </c>
      <c r="F188" s="10" t="s">
        <v>35</v>
      </c>
      <c r="G188" s="11">
        <v>14.5</v>
      </c>
      <c r="H188" s="12">
        <v>1</v>
      </c>
      <c r="J188" s="13">
        <v>7</v>
      </c>
      <c r="K188" s="14">
        <f>J188/T$186</f>
        <v>0.12962962962962962</v>
      </c>
      <c r="L188" s="15" t="str">
        <f t="shared" si="4"/>
        <v>ΕΚΤΟΣ</v>
      </c>
      <c r="M188" s="15" t="str">
        <f t="shared" si="5"/>
        <v>ΕΚΤΟΣ</v>
      </c>
      <c r="Q188" s="14"/>
    </row>
    <row r="189" spans="1:17" ht="12.75">
      <c r="A189" s="16" t="s">
        <v>333</v>
      </c>
      <c r="B189" s="8">
        <v>207894</v>
      </c>
      <c r="C189" s="9" t="s">
        <v>325</v>
      </c>
      <c r="D189" s="6" t="s">
        <v>24</v>
      </c>
      <c r="E189" s="6" t="s">
        <v>21</v>
      </c>
      <c r="F189" s="10" t="s">
        <v>62</v>
      </c>
      <c r="G189" s="11">
        <v>11.63</v>
      </c>
      <c r="H189" s="12">
        <v>2</v>
      </c>
      <c r="J189" s="13">
        <v>6</v>
      </c>
      <c r="K189" s="14">
        <f>J189/T$186</f>
        <v>0.1111111111111111</v>
      </c>
      <c r="L189" s="15" t="str">
        <f t="shared" si="4"/>
        <v>ΕΚΤΟΣ</v>
      </c>
      <c r="M189" s="15" t="str">
        <f t="shared" si="5"/>
        <v>ΕΚΤΟΣ</v>
      </c>
      <c r="Q189" s="14"/>
    </row>
    <row r="190" spans="1:17" ht="12.75">
      <c r="A190" s="16" t="s">
        <v>333</v>
      </c>
      <c r="B190" s="8">
        <v>204449</v>
      </c>
      <c r="C190" s="9" t="s">
        <v>336</v>
      </c>
      <c r="D190" s="6" t="s">
        <v>231</v>
      </c>
      <c r="E190" s="25" t="s">
        <v>89</v>
      </c>
      <c r="F190" s="10" t="s">
        <v>106</v>
      </c>
      <c r="G190" s="11">
        <v>8</v>
      </c>
      <c r="H190" s="12">
        <v>1</v>
      </c>
      <c r="J190" s="13">
        <v>8</v>
      </c>
      <c r="K190" s="14">
        <f>J190/T$186</f>
        <v>0.14814814814814814</v>
      </c>
      <c r="L190" s="15" t="str">
        <f t="shared" si="4"/>
        <v>ΕΚΤΟΣ</v>
      </c>
      <c r="M190" s="15" t="str">
        <f t="shared" si="5"/>
        <v>ΕΚΤΟΣ</v>
      </c>
      <c r="Q190" s="14"/>
    </row>
  </sheetData>
  <sheetProtection/>
  <autoFilter ref="A1:M190"/>
  <conditionalFormatting sqref="Q2">
    <cfRule type="expression" priority="179" dxfId="0" stopIfTrue="1">
      <formula>$Q2&lt;0.65</formula>
    </cfRule>
  </conditionalFormatting>
  <conditionalFormatting sqref="K2:K6 K13:K15 K34:K37">
    <cfRule type="expression" priority="178" dxfId="0" stopIfTrue="1">
      <formula>$K2&lt;0.2</formula>
    </cfRule>
  </conditionalFormatting>
  <conditionalFormatting sqref="M2:M6">
    <cfRule type="top10" priority="177" dxfId="1" stopIfTrue="1" rank="1"/>
  </conditionalFormatting>
  <conditionalFormatting sqref="K7">
    <cfRule type="expression" priority="176" dxfId="0" stopIfTrue="1">
      <formula>$K7&lt;0.2</formula>
    </cfRule>
  </conditionalFormatting>
  <conditionalFormatting sqref="K186 K183:K184 K179:K180 K175:K176 K172 K168:K169 K165:K166 K162:K163 K160 K157 K152 K148 K145 K143 K139:K140 K134 K131:K132 K124:K127 K119:K121 K115 K112 K110 K104:K105 K102 K98:K99 K96 K93 K91 K88:K89 K85 K78:K81 K76 K71:K72 K69 K65 K58:K62 K55 K53 K49:K50 K44 K41 K38 K33 K30 K28 K24:K26 K21:K22 K18 K11 K9">
    <cfRule type="expression" priority="175" dxfId="0" stopIfTrue="1">
      <formula>$K9&lt;0.2</formula>
    </cfRule>
  </conditionalFormatting>
  <conditionalFormatting sqref="K8">
    <cfRule type="expression" priority="174" dxfId="0" stopIfTrue="1">
      <formula>$K8&lt;0.2</formula>
    </cfRule>
  </conditionalFormatting>
  <conditionalFormatting sqref="K10">
    <cfRule type="expression" priority="173" dxfId="0" stopIfTrue="1">
      <formula>$K10&lt;0.2</formula>
    </cfRule>
  </conditionalFormatting>
  <conditionalFormatting sqref="K12">
    <cfRule type="expression" priority="172" dxfId="0" stopIfTrue="1">
      <formula>$K12&lt;0.2</formula>
    </cfRule>
  </conditionalFormatting>
  <conditionalFormatting sqref="K19">
    <cfRule type="expression" priority="171" dxfId="0" stopIfTrue="1">
      <formula>$K19&lt;0.2</formula>
    </cfRule>
  </conditionalFormatting>
  <conditionalFormatting sqref="K20">
    <cfRule type="expression" priority="170" dxfId="0" stopIfTrue="1">
      <formula>$K20&lt;0.2</formula>
    </cfRule>
  </conditionalFormatting>
  <conditionalFormatting sqref="K23">
    <cfRule type="expression" priority="169" dxfId="0" stopIfTrue="1">
      <formula>$K23&lt;0.2</formula>
    </cfRule>
  </conditionalFormatting>
  <conditionalFormatting sqref="K27">
    <cfRule type="expression" priority="168" dxfId="0" stopIfTrue="1">
      <formula>$K27&lt;0.2</formula>
    </cfRule>
  </conditionalFormatting>
  <conditionalFormatting sqref="K29">
    <cfRule type="expression" priority="167" dxfId="0" stopIfTrue="1">
      <formula>$K29&lt;0.2</formula>
    </cfRule>
  </conditionalFormatting>
  <conditionalFormatting sqref="K31">
    <cfRule type="expression" priority="166" dxfId="0" stopIfTrue="1">
      <formula>$K31&lt;0.2</formula>
    </cfRule>
  </conditionalFormatting>
  <conditionalFormatting sqref="K32">
    <cfRule type="expression" priority="165" dxfId="0" stopIfTrue="1">
      <formula>$K32&lt;0.2</formula>
    </cfRule>
  </conditionalFormatting>
  <conditionalFormatting sqref="K39:K40">
    <cfRule type="expression" priority="164" dxfId="0" stopIfTrue="1">
      <formula>$K39&lt;0.2</formula>
    </cfRule>
  </conditionalFormatting>
  <conditionalFormatting sqref="K42:K43">
    <cfRule type="expression" priority="163" dxfId="0" stopIfTrue="1">
      <formula>$K42&lt;0.2</formula>
    </cfRule>
  </conditionalFormatting>
  <conditionalFormatting sqref="K45:K48">
    <cfRule type="expression" priority="162" dxfId="0" stopIfTrue="1">
      <formula>$K45&lt;0.2</formula>
    </cfRule>
  </conditionalFormatting>
  <conditionalFormatting sqref="K51:K52">
    <cfRule type="expression" priority="161" dxfId="0" stopIfTrue="1">
      <formula>$K51&lt;0.2</formula>
    </cfRule>
  </conditionalFormatting>
  <conditionalFormatting sqref="K54">
    <cfRule type="expression" priority="160" dxfId="0" stopIfTrue="1">
      <formula>$K54&lt;0.2</formula>
    </cfRule>
  </conditionalFormatting>
  <conditionalFormatting sqref="K56">
    <cfRule type="expression" priority="159" dxfId="0" stopIfTrue="1">
      <formula>$K56&lt;0.2</formula>
    </cfRule>
  </conditionalFormatting>
  <conditionalFormatting sqref="K57">
    <cfRule type="expression" priority="158" dxfId="0" stopIfTrue="1">
      <formula>$K57&lt;0.2</formula>
    </cfRule>
  </conditionalFormatting>
  <conditionalFormatting sqref="K63">
    <cfRule type="expression" priority="157" dxfId="0" stopIfTrue="1">
      <formula>$K63&lt;0.2</formula>
    </cfRule>
  </conditionalFormatting>
  <conditionalFormatting sqref="K64">
    <cfRule type="expression" priority="156" dxfId="0" stopIfTrue="1">
      <formula>$K64&lt;0.2</formula>
    </cfRule>
  </conditionalFormatting>
  <conditionalFormatting sqref="K66">
    <cfRule type="expression" priority="155" dxfId="0" stopIfTrue="1">
      <formula>$K66&lt;0.2</formula>
    </cfRule>
  </conditionalFormatting>
  <conditionalFormatting sqref="K67">
    <cfRule type="expression" priority="154" dxfId="0" stopIfTrue="1">
      <formula>$K67&lt;0.2</formula>
    </cfRule>
  </conditionalFormatting>
  <conditionalFormatting sqref="K68">
    <cfRule type="expression" priority="153" dxfId="0" stopIfTrue="1">
      <formula>$K68&lt;0.2</formula>
    </cfRule>
  </conditionalFormatting>
  <conditionalFormatting sqref="K70">
    <cfRule type="expression" priority="152" dxfId="0" stopIfTrue="1">
      <formula>$K70&lt;0.2</formula>
    </cfRule>
  </conditionalFormatting>
  <conditionalFormatting sqref="K73">
    <cfRule type="expression" priority="151" dxfId="0" stopIfTrue="1">
      <formula>$K73&lt;0.2</formula>
    </cfRule>
  </conditionalFormatting>
  <conditionalFormatting sqref="K74">
    <cfRule type="expression" priority="150" dxfId="0" stopIfTrue="1">
      <formula>$K74&lt;0.2</formula>
    </cfRule>
  </conditionalFormatting>
  <conditionalFormatting sqref="K75">
    <cfRule type="expression" priority="149" dxfId="0" stopIfTrue="1">
      <formula>$K75&lt;0.2</formula>
    </cfRule>
  </conditionalFormatting>
  <conditionalFormatting sqref="K77">
    <cfRule type="expression" priority="148" dxfId="0" stopIfTrue="1">
      <formula>$K77&lt;0.2</formula>
    </cfRule>
  </conditionalFormatting>
  <conditionalFormatting sqref="K82">
    <cfRule type="expression" priority="147" dxfId="0" stopIfTrue="1">
      <formula>$K82&lt;0.2</formula>
    </cfRule>
  </conditionalFormatting>
  <conditionalFormatting sqref="K83">
    <cfRule type="expression" priority="146" dxfId="0" stopIfTrue="1">
      <formula>$K83&lt;0.2</formula>
    </cfRule>
  </conditionalFormatting>
  <conditionalFormatting sqref="K84">
    <cfRule type="expression" priority="145" dxfId="0" stopIfTrue="1">
      <formula>$K84&lt;0.2</formula>
    </cfRule>
  </conditionalFormatting>
  <conditionalFormatting sqref="K86">
    <cfRule type="expression" priority="144" dxfId="0" stopIfTrue="1">
      <formula>$K86&lt;0.2</formula>
    </cfRule>
  </conditionalFormatting>
  <conditionalFormatting sqref="K87">
    <cfRule type="expression" priority="143" dxfId="0" stopIfTrue="1">
      <formula>$K87&lt;0.2</formula>
    </cfRule>
  </conditionalFormatting>
  <conditionalFormatting sqref="K90">
    <cfRule type="expression" priority="142" dxfId="0" stopIfTrue="1">
      <formula>$K90&lt;0.2</formula>
    </cfRule>
  </conditionalFormatting>
  <conditionalFormatting sqref="K92">
    <cfRule type="expression" priority="141" dxfId="0" stopIfTrue="1">
      <formula>$K92&lt;0.2</formula>
    </cfRule>
  </conditionalFormatting>
  <conditionalFormatting sqref="K94">
    <cfRule type="expression" priority="140" dxfId="0" stopIfTrue="1">
      <formula>$K94&lt;0.2</formula>
    </cfRule>
  </conditionalFormatting>
  <conditionalFormatting sqref="K95">
    <cfRule type="expression" priority="139" dxfId="0" stopIfTrue="1">
      <formula>$K95&lt;0.2</formula>
    </cfRule>
  </conditionalFormatting>
  <conditionalFormatting sqref="K97">
    <cfRule type="expression" priority="138" dxfId="0" stopIfTrue="1">
      <formula>$K97&lt;0.2</formula>
    </cfRule>
  </conditionalFormatting>
  <conditionalFormatting sqref="K100">
    <cfRule type="expression" priority="137" dxfId="0" stopIfTrue="1">
      <formula>$K100&lt;0.2</formula>
    </cfRule>
  </conditionalFormatting>
  <conditionalFormatting sqref="K101">
    <cfRule type="expression" priority="136" dxfId="0" stopIfTrue="1">
      <formula>$K101&lt;0.2</formula>
    </cfRule>
  </conditionalFormatting>
  <conditionalFormatting sqref="K103">
    <cfRule type="expression" priority="135" dxfId="0" stopIfTrue="1">
      <formula>$K103&lt;0.2</formula>
    </cfRule>
  </conditionalFormatting>
  <conditionalFormatting sqref="K106">
    <cfRule type="expression" priority="134" dxfId="0" stopIfTrue="1">
      <formula>$K106&lt;0.2</formula>
    </cfRule>
  </conditionalFormatting>
  <conditionalFormatting sqref="K107">
    <cfRule type="expression" priority="133" dxfId="0" stopIfTrue="1">
      <formula>$K107&lt;0.2</formula>
    </cfRule>
  </conditionalFormatting>
  <conditionalFormatting sqref="K108">
    <cfRule type="expression" priority="132" dxfId="0" stopIfTrue="1">
      <formula>$K108&lt;0.2</formula>
    </cfRule>
  </conditionalFormatting>
  <conditionalFormatting sqref="K109">
    <cfRule type="expression" priority="131" dxfId="0" stopIfTrue="1">
      <formula>$K109&lt;0.2</formula>
    </cfRule>
  </conditionalFormatting>
  <conditionalFormatting sqref="K111">
    <cfRule type="expression" priority="130" dxfId="0" stopIfTrue="1">
      <formula>$K111&lt;0.2</formula>
    </cfRule>
  </conditionalFormatting>
  <conditionalFormatting sqref="K113">
    <cfRule type="expression" priority="129" dxfId="0" stopIfTrue="1">
      <formula>$K113&lt;0.2</formula>
    </cfRule>
  </conditionalFormatting>
  <conditionalFormatting sqref="K114">
    <cfRule type="expression" priority="128" dxfId="0" stopIfTrue="1">
      <formula>$K114&lt;0.2</formula>
    </cfRule>
  </conditionalFormatting>
  <conditionalFormatting sqref="K116">
    <cfRule type="expression" priority="127" dxfId="0" stopIfTrue="1">
      <formula>$K116&lt;0.2</formula>
    </cfRule>
  </conditionalFormatting>
  <conditionalFormatting sqref="K117">
    <cfRule type="expression" priority="126" dxfId="0" stopIfTrue="1">
      <formula>$K117&lt;0.2</formula>
    </cfRule>
  </conditionalFormatting>
  <conditionalFormatting sqref="K118">
    <cfRule type="expression" priority="125" dxfId="0" stopIfTrue="1">
      <formula>$K118&lt;0.2</formula>
    </cfRule>
  </conditionalFormatting>
  <conditionalFormatting sqref="K122">
    <cfRule type="expression" priority="124" dxfId="0" stopIfTrue="1">
      <formula>$K122&lt;0.2</formula>
    </cfRule>
  </conditionalFormatting>
  <conditionalFormatting sqref="K123">
    <cfRule type="expression" priority="123" dxfId="0" stopIfTrue="1">
      <formula>$K123&lt;0.2</formula>
    </cfRule>
  </conditionalFormatting>
  <conditionalFormatting sqref="K128">
    <cfRule type="expression" priority="122" dxfId="0" stopIfTrue="1">
      <formula>$K128&lt;0.2</formula>
    </cfRule>
  </conditionalFormatting>
  <conditionalFormatting sqref="K129">
    <cfRule type="expression" priority="121" dxfId="0" stopIfTrue="1">
      <formula>$K129&lt;0.2</formula>
    </cfRule>
  </conditionalFormatting>
  <conditionalFormatting sqref="K130">
    <cfRule type="expression" priority="120" dxfId="0" stopIfTrue="1">
      <formula>$K130&lt;0.2</formula>
    </cfRule>
  </conditionalFormatting>
  <conditionalFormatting sqref="K133">
    <cfRule type="expression" priority="119" dxfId="0" stopIfTrue="1">
      <formula>$K133&lt;0.2</formula>
    </cfRule>
  </conditionalFormatting>
  <conditionalFormatting sqref="K135">
    <cfRule type="expression" priority="118" dxfId="0" stopIfTrue="1">
      <formula>$K135&lt;0.2</formula>
    </cfRule>
  </conditionalFormatting>
  <conditionalFormatting sqref="K136">
    <cfRule type="expression" priority="117" dxfId="0" stopIfTrue="1">
      <formula>$K136&lt;0.2</formula>
    </cfRule>
  </conditionalFormatting>
  <conditionalFormatting sqref="K137">
    <cfRule type="expression" priority="116" dxfId="0" stopIfTrue="1">
      <formula>$K137&lt;0.2</formula>
    </cfRule>
  </conditionalFormatting>
  <conditionalFormatting sqref="K138">
    <cfRule type="expression" priority="115" dxfId="0" stopIfTrue="1">
      <formula>$K138&lt;0.2</formula>
    </cfRule>
  </conditionalFormatting>
  <conditionalFormatting sqref="K141">
    <cfRule type="expression" priority="114" dxfId="0" stopIfTrue="1">
      <formula>$K141&lt;0.2</formula>
    </cfRule>
  </conditionalFormatting>
  <conditionalFormatting sqref="K142">
    <cfRule type="expression" priority="113" dxfId="0" stopIfTrue="1">
      <formula>$K142&lt;0.2</formula>
    </cfRule>
  </conditionalFormatting>
  <conditionalFormatting sqref="K144">
    <cfRule type="expression" priority="112" dxfId="0" stopIfTrue="1">
      <formula>$K144&lt;0.2</formula>
    </cfRule>
  </conditionalFormatting>
  <conditionalFormatting sqref="K146">
    <cfRule type="expression" priority="111" dxfId="0" stopIfTrue="1">
      <formula>$K146&lt;0.2</formula>
    </cfRule>
  </conditionalFormatting>
  <conditionalFormatting sqref="K147">
    <cfRule type="expression" priority="110" dxfId="0" stopIfTrue="1">
      <formula>$K147&lt;0.2</formula>
    </cfRule>
  </conditionalFormatting>
  <conditionalFormatting sqref="K149">
    <cfRule type="expression" priority="109" dxfId="0" stopIfTrue="1">
      <formula>$K149&lt;0.2</formula>
    </cfRule>
  </conditionalFormatting>
  <conditionalFormatting sqref="K150">
    <cfRule type="expression" priority="108" dxfId="0" stopIfTrue="1">
      <formula>$K150&lt;0.2</formula>
    </cfRule>
  </conditionalFormatting>
  <conditionalFormatting sqref="K151">
    <cfRule type="expression" priority="107" dxfId="0" stopIfTrue="1">
      <formula>$K151&lt;0.2</formula>
    </cfRule>
  </conditionalFormatting>
  <conditionalFormatting sqref="K153">
    <cfRule type="expression" priority="106" dxfId="0" stopIfTrue="1">
      <formula>$K153&lt;0.2</formula>
    </cfRule>
  </conditionalFormatting>
  <conditionalFormatting sqref="K154">
    <cfRule type="expression" priority="105" dxfId="0" stopIfTrue="1">
      <formula>$K154&lt;0.2</formula>
    </cfRule>
  </conditionalFormatting>
  <conditionalFormatting sqref="K155">
    <cfRule type="expression" priority="104" dxfId="0" stopIfTrue="1">
      <formula>$K155&lt;0.2</formula>
    </cfRule>
  </conditionalFormatting>
  <conditionalFormatting sqref="K156">
    <cfRule type="expression" priority="103" dxfId="0" stopIfTrue="1">
      <formula>$K156&lt;0.2</formula>
    </cfRule>
  </conditionalFormatting>
  <conditionalFormatting sqref="K158">
    <cfRule type="expression" priority="102" dxfId="0" stopIfTrue="1">
      <formula>$K158&lt;0.2</formula>
    </cfRule>
  </conditionalFormatting>
  <conditionalFormatting sqref="K159">
    <cfRule type="expression" priority="101" dxfId="0" stopIfTrue="1">
      <formula>$K159&lt;0.2</formula>
    </cfRule>
  </conditionalFormatting>
  <conditionalFormatting sqref="K161">
    <cfRule type="expression" priority="100" dxfId="0" stopIfTrue="1">
      <formula>$K161&lt;0.2</formula>
    </cfRule>
  </conditionalFormatting>
  <conditionalFormatting sqref="K164">
    <cfRule type="expression" priority="99" dxfId="0" stopIfTrue="1">
      <formula>$K164&lt;0.2</formula>
    </cfRule>
  </conditionalFormatting>
  <conditionalFormatting sqref="K167">
    <cfRule type="expression" priority="98" dxfId="0" stopIfTrue="1">
      <formula>$K167&lt;0.2</formula>
    </cfRule>
  </conditionalFormatting>
  <conditionalFormatting sqref="K170">
    <cfRule type="expression" priority="97" dxfId="0" stopIfTrue="1">
      <formula>$K170&lt;0.2</formula>
    </cfRule>
  </conditionalFormatting>
  <conditionalFormatting sqref="K171">
    <cfRule type="expression" priority="96" dxfId="0" stopIfTrue="1">
      <formula>$K171&lt;0.2</formula>
    </cfRule>
  </conditionalFormatting>
  <conditionalFormatting sqref="K173">
    <cfRule type="expression" priority="95" dxfId="0" stopIfTrue="1">
      <formula>$K173&lt;0.2</formula>
    </cfRule>
  </conditionalFormatting>
  <conditionalFormatting sqref="K174">
    <cfRule type="expression" priority="94" dxfId="0" stopIfTrue="1">
      <formula>$K174&lt;0.2</formula>
    </cfRule>
  </conditionalFormatting>
  <conditionalFormatting sqref="K177">
    <cfRule type="expression" priority="93" dxfId="0" stopIfTrue="1">
      <formula>$K177&lt;0.2</formula>
    </cfRule>
  </conditionalFormatting>
  <conditionalFormatting sqref="K178">
    <cfRule type="expression" priority="92" dxfId="0" stopIfTrue="1">
      <formula>$K178&lt;0.2</formula>
    </cfRule>
  </conditionalFormatting>
  <conditionalFormatting sqref="K181">
    <cfRule type="expression" priority="91" dxfId="0" stopIfTrue="1">
      <formula>$K181&lt;0.2</formula>
    </cfRule>
  </conditionalFormatting>
  <conditionalFormatting sqref="K182">
    <cfRule type="expression" priority="90" dxfId="0" stopIfTrue="1">
      <formula>$K182&lt;0.2</formula>
    </cfRule>
  </conditionalFormatting>
  <conditionalFormatting sqref="K185">
    <cfRule type="expression" priority="89" dxfId="0" stopIfTrue="1">
      <formula>$K185&lt;0.2</formula>
    </cfRule>
  </conditionalFormatting>
  <conditionalFormatting sqref="K187">
    <cfRule type="expression" priority="88" dxfId="0" stopIfTrue="1">
      <formula>$K187&lt;0.2</formula>
    </cfRule>
  </conditionalFormatting>
  <conditionalFormatting sqref="K188">
    <cfRule type="expression" priority="87" dxfId="0" stopIfTrue="1">
      <formula>$K188&lt;0.2</formula>
    </cfRule>
  </conditionalFormatting>
  <conditionalFormatting sqref="K189">
    <cfRule type="expression" priority="86" dxfId="0" stopIfTrue="1">
      <formula>$K189&lt;0.2</formula>
    </cfRule>
  </conditionalFormatting>
  <conditionalFormatting sqref="K190">
    <cfRule type="expression" priority="85" dxfId="0" stopIfTrue="1">
      <formula>$K190&lt;0.2</formula>
    </cfRule>
  </conditionalFormatting>
  <conditionalFormatting sqref="M7:M8">
    <cfRule type="top10" priority="84" dxfId="1" stopIfTrue="1" rank="1"/>
  </conditionalFormatting>
  <conditionalFormatting sqref="M9:M10">
    <cfRule type="top10" priority="83" dxfId="1" stopIfTrue="1" rank="1"/>
  </conditionalFormatting>
  <conditionalFormatting sqref="M11:M12">
    <cfRule type="top10" priority="82" dxfId="1" stopIfTrue="1" rank="1"/>
  </conditionalFormatting>
  <conditionalFormatting sqref="M13">
    <cfRule type="top10" priority="81" dxfId="1" stopIfTrue="1" rank="1"/>
  </conditionalFormatting>
  <conditionalFormatting sqref="M21">
    <cfRule type="top10" priority="80" dxfId="1" stopIfTrue="1" rank="1"/>
  </conditionalFormatting>
  <conditionalFormatting sqref="M24">
    <cfRule type="top10" priority="79" dxfId="1" stopIfTrue="1" rank="1"/>
  </conditionalFormatting>
  <conditionalFormatting sqref="M25">
    <cfRule type="top10" priority="78" dxfId="1" stopIfTrue="1" rank="1"/>
  </conditionalFormatting>
  <conditionalFormatting sqref="M49">
    <cfRule type="top10" priority="77" dxfId="1" stopIfTrue="1" rank="1"/>
  </conditionalFormatting>
  <conditionalFormatting sqref="M58">
    <cfRule type="top10" priority="76" dxfId="1" stopIfTrue="1" rank="1"/>
  </conditionalFormatting>
  <conditionalFormatting sqref="M59">
    <cfRule type="top10" priority="75" dxfId="1" stopIfTrue="1" rank="1"/>
  </conditionalFormatting>
  <conditionalFormatting sqref="M60">
    <cfRule type="top10" priority="74" dxfId="1" stopIfTrue="1" rank="1"/>
  </conditionalFormatting>
  <conditionalFormatting sqref="M61">
    <cfRule type="top10" priority="73" dxfId="1" stopIfTrue="1" rank="1"/>
  </conditionalFormatting>
  <conditionalFormatting sqref="M71">
    <cfRule type="top10" priority="72" dxfId="1" stopIfTrue="1" rank="1"/>
  </conditionalFormatting>
  <conditionalFormatting sqref="M78">
    <cfRule type="top10" priority="71" dxfId="1" stopIfTrue="1" rank="1"/>
  </conditionalFormatting>
  <conditionalFormatting sqref="M79">
    <cfRule type="top10" priority="70" dxfId="1" stopIfTrue="1" rank="1"/>
  </conditionalFormatting>
  <conditionalFormatting sqref="M80">
    <cfRule type="top10" priority="69" dxfId="1" stopIfTrue="1" rank="1"/>
  </conditionalFormatting>
  <conditionalFormatting sqref="M98">
    <cfRule type="top10" priority="68" dxfId="1" stopIfTrue="1" rank="1"/>
  </conditionalFormatting>
  <conditionalFormatting sqref="M104">
    <cfRule type="top10" priority="67" dxfId="1" stopIfTrue="1" rank="1"/>
  </conditionalFormatting>
  <conditionalFormatting sqref="M119">
    <cfRule type="top10" priority="66" dxfId="1" stopIfTrue="1" rank="1"/>
  </conditionalFormatting>
  <conditionalFormatting sqref="M120">
    <cfRule type="top10" priority="65" dxfId="1" stopIfTrue="1" rank="1"/>
  </conditionalFormatting>
  <conditionalFormatting sqref="M124">
    <cfRule type="top10" priority="64" dxfId="1" stopIfTrue="1" rank="1"/>
  </conditionalFormatting>
  <conditionalFormatting sqref="M125">
    <cfRule type="top10" priority="63" dxfId="1" stopIfTrue="1" rank="1"/>
  </conditionalFormatting>
  <conditionalFormatting sqref="M126">
    <cfRule type="top10" priority="62" dxfId="1" stopIfTrue="1" rank="1"/>
  </conditionalFormatting>
  <conditionalFormatting sqref="M131">
    <cfRule type="top10" priority="61" dxfId="1" stopIfTrue="1" rank="1"/>
  </conditionalFormatting>
  <conditionalFormatting sqref="M139">
    <cfRule type="top10" priority="60" dxfId="1" stopIfTrue="1" rank="1"/>
  </conditionalFormatting>
  <conditionalFormatting sqref="M162">
    <cfRule type="top10" priority="59" dxfId="1" stopIfTrue="1" rank="1"/>
  </conditionalFormatting>
  <conditionalFormatting sqref="M165">
    <cfRule type="top10" priority="58" dxfId="1" stopIfTrue="1" rank="1"/>
  </conditionalFormatting>
  <conditionalFormatting sqref="M168">
    <cfRule type="top10" priority="57" dxfId="1" stopIfTrue="1" rank="1"/>
  </conditionalFormatting>
  <conditionalFormatting sqref="M175">
    <cfRule type="top10" priority="56" dxfId="1" stopIfTrue="1" rank="1"/>
  </conditionalFormatting>
  <conditionalFormatting sqref="M179">
    <cfRule type="top10" priority="55" dxfId="1" stopIfTrue="1" rank="1"/>
  </conditionalFormatting>
  <conditionalFormatting sqref="M183">
    <cfRule type="top10" priority="54" dxfId="1" stopIfTrue="1" rank="1"/>
  </conditionalFormatting>
  <conditionalFormatting sqref="M18:M20">
    <cfRule type="top10" priority="53" dxfId="1" stopIfTrue="1" rank="1"/>
  </conditionalFormatting>
  <conditionalFormatting sqref="M22:M23">
    <cfRule type="top10" priority="52" dxfId="1" stopIfTrue="1" rank="1"/>
  </conditionalFormatting>
  <conditionalFormatting sqref="M28:M29">
    <cfRule type="top10" priority="51" dxfId="1" stopIfTrue="1" rank="1"/>
  </conditionalFormatting>
  <conditionalFormatting sqref="M30:M32">
    <cfRule type="top10" priority="50" dxfId="1" stopIfTrue="1" rank="1"/>
  </conditionalFormatting>
  <conditionalFormatting sqref="M38:M40">
    <cfRule type="top10" priority="49" dxfId="1" stopIfTrue="1" rank="1"/>
  </conditionalFormatting>
  <conditionalFormatting sqref="M41:M43">
    <cfRule type="top10" priority="48" dxfId="1" stopIfTrue="1" rank="1"/>
  </conditionalFormatting>
  <conditionalFormatting sqref="M44:M48">
    <cfRule type="top10" priority="47" dxfId="1" stopIfTrue="1" rank="1"/>
  </conditionalFormatting>
  <conditionalFormatting sqref="M50:M52">
    <cfRule type="top10" priority="46" dxfId="1" stopIfTrue="1" rank="1"/>
  </conditionalFormatting>
  <conditionalFormatting sqref="M53:M54">
    <cfRule type="top10" priority="45" dxfId="1" stopIfTrue="1" rank="1"/>
  </conditionalFormatting>
  <conditionalFormatting sqref="M55:M57">
    <cfRule type="top10" priority="44" dxfId="1" stopIfTrue="1" rank="1"/>
  </conditionalFormatting>
  <conditionalFormatting sqref="M62:M64">
    <cfRule type="top10" priority="43" dxfId="1" stopIfTrue="1" rank="1"/>
  </conditionalFormatting>
  <conditionalFormatting sqref="M65:M68">
    <cfRule type="top10" priority="42" dxfId="1" stopIfTrue="1" rank="1"/>
  </conditionalFormatting>
  <conditionalFormatting sqref="M69:M70">
    <cfRule type="top10" priority="41" dxfId="1" stopIfTrue="1" rank="1"/>
  </conditionalFormatting>
  <conditionalFormatting sqref="M76:M77">
    <cfRule type="top10" priority="40" dxfId="1" stopIfTrue="1" rank="1"/>
  </conditionalFormatting>
  <conditionalFormatting sqref="M72:M75">
    <cfRule type="top10" priority="39" dxfId="1" stopIfTrue="1" rank="1"/>
  </conditionalFormatting>
  <conditionalFormatting sqref="M81:M84">
    <cfRule type="top10" priority="38" dxfId="1" stopIfTrue="1" rank="1"/>
  </conditionalFormatting>
  <conditionalFormatting sqref="M85:M87">
    <cfRule type="top10" priority="37" dxfId="1" stopIfTrue="1" rank="1"/>
  </conditionalFormatting>
  <conditionalFormatting sqref="M88">
    <cfRule type="top10" priority="36" dxfId="1" stopIfTrue="1" rank="1"/>
  </conditionalFormatting>
  <conditionalFormatting sqref="M89:M90">
    <cfRule type="top10" priority="35" dxfId="1" stopIfTrue="1" rank="1"/>
  </conditionalFormatting>
  <conditionalFormatting sqref="M91:M92">
    <cfRule type="top10" priority="34" dxfId="1" stopIfTrue="1" rank="1"/>
  </conditionalFormatting>
  <conditionalFormatting sqref="M96:M97">
    <cfRule type="top10" priority="33" dxfId="1" stopIfTrue="1" rank="1"/>
  </conditionalFormatting>
  <conditionalFormatting sqref="M93:M95">
    <cfRule type="top10" priority="32" dxfId="1" stopIfTrue="1" rank="1"/>
  </conditionalFormatting>
  <conditionalFormatting sqref="M99:M101">
    <cfRule type="top10" priority="31" dxfId="1" stopIfTrue="1" rank="1"/>
  </conditionalFormatting>
  <conditionalFormatting sqref="M102:M103">
    <cfRule type="top10" priority="30" dxfId="1" stopIfTrue="1" rank="1"/>
  </conditionalFormatting>
  <conditionalFormatting sqref="M105:M109">
    <cfRule type="top10" priority="29" dxfId="1" stopIfTrue="1" rank="1"/>
  </conditionalFormatting>
  <conditionalFormatting sqref="M110:M111">
    <cfRule type="top10" priority="28" dxfId="1" stopIfTrue="1" rank="1"/>
  </conditionalFormatting>
  <conditionalFormatting sqref="M112:M114">
    <cfRule type="top10" priority="27" dxfId="1" stopIfTrue="1" rank="1"/>
  </conditionalFormatting>
  <conditionalFormatting sqref="M115:M118">
    <cfRule type="top10" priority="26" dxfId="1" stopIfTrue="1" rank="1"/>
  </conditionalFormatting>
  <conditionalFormatting sqref="M121:M123">
    <cfRule type="top10" priority="25" dxfId="1" stopIfTrue="1" rank="1"/>
  </conditionalFormatting>
  <conditionalFormatting sqref="M127:M130">
    <cfRule type="top10" priority="24" dxfId="1" stopIfTrue="1" rank="1"/>
  </conditionalFormatting>
  <conditionalFormatting sqref="M132:M133">
    <cfRule type="top10" priority="23" dxfId="1" stopIfTrue="1" rank="1"/>
  </conditionalFormatting>
  <conditionalFormatting sqref="M134:M138">
    <cfRule type="top10" priority="22" dxfId="1" stopIfTrue="1" rank="1"/>
  </conditionalFormatting>
  <conditionalFormatting sqref="M140:M142">
    <cfRule type="top10" priority="21" dxfId="1" stopIfTrue="1" rank="1"/>
  </conditionalFormatting>
  <conditionalFormatting sqref="M143:M144">
    <cfRule type="top10" priority="20" dxfId="1" stopIfTrue="1" rank="1"/>
  </conditionalFormatting>
  <conditionalFormatting sqref="M145:M147">
    <cfRule type="top10" priority="19" dxfId="1" stopIfTrue="1" rank="1"/>
  </conditionalFormatting>
  <conditionalFormatting sqref="M148:M151">
    <cfRule type="top10" priority="18" dxfId="1" stopIfTrue="1" rank="1"/>
  </conditionalFormatting>
  <conditionalFormatting sqref="M152:M156">
    <cfRule type="top10" priority="17" dxfId="1" stopIfTrue="1" rank="1"/>
  </conditionalFormatting>
  <conditionalFormatting sqref="M157:M159">
    <cfRule type="top10" priority="16" dxfId="1" stopIfTrue="1" rank="1"/>
  </conditionalFormatting>
  <conditionalFormatting sqref="M160:M161">
    <cfRule type="top10" priority="15" dxfId="1" stopIfTrue="1" rank="1"/>
  </conditionalFormatting>
  <conditionalFormatting sqref="M163:M164">
    <cfRule type="top10" priority="14" dxfId="1" stopIfTrue="1" rank="1"/>
  </conditionalFormatting>
  <conditionalFormatting sqref="M166:M167">
    <cfRule type="top10" priority="13" dxfId="1" stopIfTrue="1" rank="1"/>
  </conditionalFormatting>
  <conditionalFormatting sqref="M169:M171">
    <cfRule type="top10" priority="12" dxfId="1" stopIfTrue="1" rank="1"/>
  </conditionalFormatting>
  <conditionalFormatting sqref="M172:M174">
    <cfRule type="top10" priority="11" dxfId="1" stopIfTrue="1" rank="1"/>
  </conditionalFormatting>
  <conditionalFormatting sqref="M176:M178">
    <cfRule type="top10" priority="10" dxfId="1" stopIfTrue="1" rank="1"/>
  </conditionalFormatting>
  <conditionalFormatting sqref="M180:M182">
    <cfRule type="top10" priority="9" dxfId="1" stopIfTrue="1" rank="1"/>
  </conditionalFormatting>
  <conditionalFormatting sqref="M184:M185">
    <cfRule type="top10" priority="8" dxfId="1" stopIfTrue="1" rank="1"/>
  </conditionalFormatting>
  <conditionalFormatting sqref="M186:M190">
    <cfRule type="top10" priority="7" dxfId="1" stopIfTrue="1" rank="1"/>
  </conditionalFormatting>
  <conditionalFormatting sqref="M16:M17">
    <cfRule type="top10" priority="180" dxfId="1" stopIfTrue="1" rank="1"/>
  </conditionalFormatting>
  <conditionalFormatting sqref="K16">
    <cfRule type="expression" priority="6" dxfId="0" stopIfTrue="1">
      <formula>$K16&lt;0.2</formula>
    </cfRule>
  </conditionalFormatting>
  <conditionalFormatting sqref="K17">
    <cfRule type="expression" priority="5" dxfId="0" stopIfTrue="1">
      <formula>$K17&lt;0.2</formula>
    </cfRule>
  </conditionalFormatting>
  <conditionalFormatting sqref="M14:M15">
    <cfRule type="top10" priority="4" dxfId="1" stopIfTrue="1" rank="1"/>
  </conditionalFormatting>
  <conditionalFormatting sqref="M26:M27">
    <cfRule type="top10" priority="3" dxfId="1" stopIfTrue="1" rank="1"/>
  </conditionalFormatting>
  <conditionalFormatting sqref="M33:M37">
    <cfRule type="top10" priority="2" dxfId="1" stopIfTrue="1" rank="1"/>
  </conditionalFormatting>
  <conditionalFormatting sqref="Q7 Q143 Q145 Q148 Q152 Q157 Q160 Q162:Q163 Q165:Q166 Q168:Q169 Q172 Q175:Q176 Q179:Q180 Q183:Q184 Q186 Q102 Q104:Q105 Q110 Q112 Q115 Q119:Q121 Q124:Q127 Q131:Q132 Q134 Q139:Q140 Q53 Q55 Q58:Q62 Q65 Q69 Q71:Q72 Q76 Q78:Q81 Q85 Q88:Q89 Q91 Q93 Q96 Q98:Q99 Q9 Q11 Q13:Q14 Q16 Q18 Q21:Q22 Q24:Q26 Q28 Q30 Q33 Q38 Q41 Q44 Q49:Q50">
    <cfRule type="expression" priority="1" dxfId="0" stopIfTrue="1">
      <formula>$Q7&lt;0.65</formula>
    </cfRule>
  </conditionalFormatting>
  <printOptions gridLines="1"/>
  <pageMargins left="0" right="0" top="0" bottom="0" header="0.31496062992125984" footer="0.31496062992125984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2015-06-19T12:39:32Z</dcterms:created>
  <dcterms:modified xsi:type="dcterms:W3CDTF">2015-06-19T16:09:29Z</dcterms:modified>
  <cp:category/>
  <cp:version/>
  <cp:contentType/>
  <cp:contentStatus/>
</cp:coreProperties>
</file>